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rifter/src/xi/koltsegvetes/input/"/>
    </mc:Choice>
  </mc:AlternateContent>
  <xr:revisionPtr revIDLastSave="0" documentId="13_ncr:1_{886D5A63-A40D-904F-ACCF-016E6776FC29}" xr6:coauthVersionLast="47" xr6:coauthVersionMax="47" xr10:uidLastSave="{00000000-0000-0000-0000-000000000000}"/>
  <bookViews>
    <workbookView xWindow="3020" yWindow="740" windowWidth="26380" windowHeight="17160" firstSheet="1" activeTab="11" xr2:uid="{00000000-000D-0000-FFFF-FFFF00000000}"/>
  </bookViews>
  <sheets>
    <sheet name="2020 kiadás" sheetId="14" r:id="rId1"/>
    <sheet name="2020 bevétel" sheetId="15" r:id="rId2"/>
    <sheet name="2021 kiadás" sheetId="12" r:id="rId3"/>
    <sheet name="2021 bevétel" sheetId="13" r:id="rId4"/>
    <sheet name="2022 kiadás" sheetId="10" r:id="rId5"/>
    <sheet name="2022 bevétel" sheetId="11" r:id="rId6"/>
    <sheet name="2023 kiadás" sheetId="8" r:id="rId7"/>
    <sheet name="2023 bevétel" sheetId="9" r:id="rId8"/>
    <sheet name="2024 kiadás" sheetId="16" r:id="rId9"/>
    <sheet name="2024 bevétel" sheetId="17" r:id="rId10"/>
    <sheet name="2025 kiadás" sheetId="18" r:id="rId11"/>
    <sheet name="2025 bevétel" sheetId="1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9" l="1"/>
  <c r="C79" i="19"/>
  <c r="C80" i="19" s="1"/>
  <c r="C109" i="18"/>
  <c r="C110" i="18" s="1"/>
  <c r="C111" i="18" s="1"/>
  <c r="C82" i="17"/>
  <c r="BC83" i="17"/>
  <c r="C83" i="17" s="1"/>
  <c r="I84" i="17"/>
  <c r="C84" i="17" s="1"/>
  <c r="BC84" i="17"/>
  <c r="BC85" i="17" s="1"/>
  <c r="BC86" i="17" s="1"/>
  <c r="I85" i="17"/>
  <c r="C85" i="17" s="1"/>
  <c r="C120" i="16"/>
  <c r="J119" i="16"/>
  <c r="CG116" i="16"/>
  <c r="CG117" i="16" s="1"/>
  <c r="C116" i="16"/>
  <c r="C115" i="16"/>
  <c r="C114" i="16"/>
  <c r="C113" i="16"/>
  <c r="C112" i="16"/>
  <c r="C63" i="15"/>
  <c r="C50" i="15"/>
  <c r="C47" i="15"/>
  <c r="C44" i="15"/>
  <c r="C40" i="15"/>
  <c r="C42" i="14"/>
  <c r="C38" i="14"/>
  <c r="C96" i="15"/>
  <c r="C97" i="15" s="1"/>
  <c r="C98" i="15" s="1"/>
  <c r="D96" i="15"/>
  <c r="D97" i="15" s="1"/>
  <c r="D98" i="15" s="1"/>
  <c r="E96" i="15"/>
  <c r="E97" i="15" s="1"/>
  <c r="E98" i="15" s="1"/>
  <c r="F96" i="15"/>
  <c r="F97" i="15" s="1"/>
  <c r="F98" i="15" s="1"/>
  <c r="G96" i="15"/>
  <c r="G97" i="15" s="1"/>
  <c r="G98" i="15" s="1"/>
  <c r="H96" i="15"/>
  <c r="H97" i="15" s="1"/>
  <c r="H98" i="15" s="1"/>
  <c r="I96" i="15"/>
  <c r="I97" i="15" s="1"/>
  <c r="I98" i="15" s="1"/>
  <c r="J96" i="15"/>
  <c r="J97" i="15" s="1"/>
  <c r="J98" i="15" s="1"/>
  <c r="K96" i="15"/>
  <c r="K97" i="15" s="1"/>
  <c r="K98" i="15" s="1"/>
  <c r="L96" i="15"/>
  <c r="L97" i="15" s="1"/>
  <c r="L98" i="15" s="1"/>
  <c r="M96" i="15"/>
  <c r="M97" i="15" s="1"/>
  <c r="M98" i="15" s="1"/>
  <c r="N96" i="15"/>
  <c r="N97" i="15" s="1"/>
  <c r="N98" i="15" s="1"/>
  <c r="O96" i="15"/>
  <c r="O97" i="15" s="1"/>
  <c r="O98" i="15" s="1"/>
  <c r="P96" i="15"/>
  <c r="P97" i="15" s="1"/>
  <c r="P98" i="15" s="1"/>
  <c r="Q96" i="15"/>
  <c r="Q97" i="15" s="1"/>
  <c r="Q98" i="15" s="1"/>
  <c r="R96" i="15"/>
  <c r="R97" i="15" s="1"/>
  <c r="R98" i="15" s="1"/>
  <c r="S96" i="15"/>
  <c r="S97" i="15" s="1"/>
  <c r="S98" i="15" s="1"/>
  <c r="T96" i="15"/>
  <c r="T97" i="15" s="1"/>
  <c r="T98" i="15" s="1"/>
  <c r="U96" i="15"/>
  <c r="U97" i="15" s="1"/>
  <c r="U98" i="15" s="1"/>
  <c r="V96" i="15"/>
  <c r="V97" i="15" s="1"/>
  <c r="V98" i="15" s="1"/>
  <c r="W96" i="15"/>
  <c r="W97" i="15" s="1"/>
  <c r="W98" i="15" s="1"/>
  <c r="X96" i="15"/>
  <c r="X97" i="15" s="1"/>
  <c r="X98" i="15" s="1"/>
  <c r="Y96" i="15"/>
  <c r="Y97" i="15" s="1"/>
  <c r="Y98" i="15" s="1"/>
  <c r="Z96" i="15"/>
  <c r="Z97" i="15" s="1"/>
  <c r="Z98" i="15" s="1"/>
  <c r="AA96" i="15"/>
  <c r="AA97" i="15" s="1"/>
  <c r="AA98" i="15" s="1"/>
  <c r="AB96" i="15"/>
  <c r="AB97" i="15" s="1"/>
  <c r="AB98" i="15" s="1"/>
  <c r="AC96" i="15"/>
  <c r="AC97" i="15" s="1"/>
  <c r="AC98" i="15" s="1"/>
  <c r="AD96" i="15"/>
  <c r="AD97" i="15" s="1"/>
  <c r="AD98" i="15" s="1"/>
  <c r="AE96" i="15"/>
  <c r="AE97" i="15" s="1"/>
  <c r="AE98" i="15" s="1"/>
  <c r="AF96" i="15"/>
  <c r="AF97" i="15" s="1"/>
  <c r="AF98" i="15" s="1"/>
  <c r="AG96" i="15"/>
  <c r="AG97" i="15" s="1"/>
  <c r="AG98" i="15" s="1"/>
  <c r="AH96" i="15"/>
  <c r="AH97" i="15" s="1"/>
  <c r="AH98" i="15" s="1"/>
  <c r="AI96" i="15"/>
  <c r="AI97" i="15" s="1"/>
  <c r="AI98" i="15" s="1"/>
  <c r="AJ96" i="15"/>
  <c r="AJ97" i="15" s="1"/>
  <c r="AJ98" i="15" s="1"/>
  <c r="AK96" i="15"/>
  <c r="AK97" i="15" s="1"/>
  <c r="AK98" i="15" s="1"/>
  <c r="AL96" i="15"/>
  <c r="AL97" i="15" s="1"/>
  <c r="AL98" i="15" s="1"/>
  <c r="AM96" i="15"/>
  <c r="AM97" i="15" s="1"/>
  <c r="AM98" i="15" s="1"/>
  <c r="AN96" i="15"/>
  <c r="AN97" i="15" s="1"/>
  <c r="AN98" i="15" s="1"/>
  <c r="AO96" i="15"/>
  <c r="AO97" i="15" s="1"/>
  <c r="AO98" i="15" s="1"/>
  <c r="C112" i="14"/>
  <c r="C113" i="14" s="1"/>
  <c r="C114" i="14" s="1"/>
  <c r="D112" i="14"/>
  <c r="D113" i="14" s="1"/>
  <c r="D114" i="14" s="1"/>
  <c r="E112" i="14"/>
  <c r="E113" i="14" s="1"/>
  <c r="E114" i="14" s="1"/>
  <c r="F112" i="14"/>
  <c r="F113" i="14" s="1"/>
  <c r="F114" i="14" s="1"/>
  <c r="G112" i="14"/>
  <c r="H112" i="14"/>
  <c r="I112" i="14"/>
  <c r="I113" i="14" s="1"/>
  <c r="I114" i="14" s="1"/>
  <c r="J112" i="14"/>
  <c r="J113" i="14" s="1"/>
  <c r="J114" i="14" s="1"/>
  <c r="K112" i="14"/>
  <c r="K113" i="14" s="1"/>
  <c r="K114" i="14" s="1"/>
  <c r="L112" i="14"/>
  <c r="L113" i="14" s="1"/>
  <c r="L114" i="14" s="1"/>
  <c r="M112" i="14"/>
  <c r="M113" i="14" s="1"/>
  <c r="M114" i="14" s="1"/>
  <c r="N112" i="14"/>
  <c r="N113" i="14" s="1"/>
  <c r="N114" i="14" s="1"/>
  <c r="O112" i="14"/>
  <c r="P112" i="14"/>
  <c r="P113" i="14" s="1"/>
  <c r="P114" i="14" s="1"/>
  <c r="Q112" i="14"/>
  <c r="Q113" i="14" s="1"/>
  <c r="Q114" i="14" s="1"/>
  <c r="R112" i="14"/>
  <c r="R113" i="14" s="1"/>
  <c r="R114" i="14" s="1"/>
  <c r="S112" i="14"/>
  <c r="S113" i="14" s="1"/>
  <c r="S114" i="14" s="1"/>
  <c r="T112" i="14"/>
  <c r="T113" i="14" s="1"/>
  <c r="T114" i="14" s="1"/>
  <c r="U112" i="14"/>
  <c r="U113" i="14" s="1"/>
  <c r="U114" i="14" s="1"/>
  <c r="V112" i="14"/>
  <c r="V113" i="14" s="1"/>
  <c r="V114" i="14" s="1"/>
  <c r="W112" i="14"/>
  <c r="X112" i="14"/>
  <c r="Y112" i="14"/>
  <c r="Z112" i="14"/>
  <c r="Z113" i="14" s="1"/>
  <c r="Z114" i="14" s="1"/>
  <c r="AA112" i="14"/>
  <c r="AA113" i="14" s="1"/>
  <c r="AA114" i="14" s="1"/>
  <c r="AB112" i="14"/>
  <c r="AB113" i="14" s="1"/>
  <c r="AB114" i="14" s="1"/>
  <c r="AC112" i="14"/>
  <c r="AC113" i="14" s="1"/>
  <c r="AC114" i="14" s="1"/>
  <c r="AD112" i="14"/>
  <c r="AD113" i="14" s="1"/>
  <c r="AD114" i="14" s="1"/>
  <c r="AE112" i="14"/>
  <c r="AF112" i="14"/>
  <c r="AG112" i="14"/>
  <c r="AH112" i="14"/>
  <c r="AI112" i="14"/>
  <c r="AI113" i="14" s="1"/>
  <c r="AI114" i="14" s="1"/>
  <c r="AJ112" i="14"/>
  <c r="AJ113" i="14" s="1"/>
  <c r="AJ114" i="14" s="1"/>
  <c r="AK112" i="14"/>
  <c r="AK113" i="14" s="1"/>
  <c r="AK114" i="14" s="1"/>
  <c r="AL112" i="14"/>
  <c r="AL113" i="14" s="1"/>
  <c r="AL114" i="14" s="1"/>
  <c r="AM112" i="14"/>
  <c r="AN112" i="14"/>
  <c r="AO112" i="14"/>
  <c r="AP112" i="14"/>
  <c r="AQ112" i="14"/>
  <c r="AR112" i="14"/>
  <c r="AR113" i="14" s="1"/>
  <c r="AR114" i="14" s="1"/>
  <c r="AS112" i="14"/>
  <c r="AS113" i="14" s="1"/>
  <c r="AS114" i="14" s="1"/>
  <c r="AT112" i="14"/>
  <c r="AT113" i="14" s="1"/>
  <c r="AT114" i="14" s="1"/>
  <c r="AU112" i="14"/>
  <c r="AV112" i="14"/>
  <c r="AW112" i="14"/>
  <c r="AX112" i="14"/>
  <c r="AY112" i="14"/>
  <c r="AZ112" i="14"/>
  <c r="BA112" i="14"/>
  <c r="BA113" i="14" s="1"/>
  <c r="BA114" i="14" s="1"/>
  <c r="BB112" i="14"/>
  <c r="BB113" i="14" s="1"/>
  <c r="BB114" i="14" s="1"/>
  <c r="BC112" i="14"/>
  <c r="BD112" i="14"/>
  <c r="BE112" i="14"/>
  <c r="BF112" i="14"/>
  <c r="BG112" i="14"/>
  <c r="BH112" i="14"/>
  <c r="BI112" i="14"/>
  <c r="BJ112" i="14"/>
  <c r="BJ113" i="14" s="1"/>
  <c r="BJ114" i="14" s="1"/>
  <c r="BK112" i="14"/>
  <c r="BK113" i="14" s="1"/>
  <c r="BK114" i="14" s="1"/>
  <c r="BL112" i="14"/>
  <c r="BL113" i="14" s="1"/>
  <c r="BL114" i="14" s="1"/>
  <c r="BM112" i="14"/>
  <c r="BM113" i="14" s="1"/>
  <c r="BM114" i="14" s="1"/>
  <c r="BN112" i="14"/>
  <c r="BN113" i="14" s="1"/>
  <c r="BN114" i="14" s="1"/>
  <c r="BO112" i="14"/>
  <c r="BO113" i="14" s="1"/>
  <c r="BO114" i="14" s="1"/>
  <c r="BP112" i="14"/>
  <c r="BP113" i="14" s="1"/>
  <c r="BP114" i="14" s="1"/>
  <c r="BQ112" i="14"/>
  <c r="BQ113" i="14" s="1"/>
  <c r="BQ114" i="14" s="1"/>
  <c r="BR112" i="14"/>
  <c r="BR113" i="14" s="1"/>
  <c r="BR114" i="14" s="1"/>
  <c r="BS112" i="14"/>
  <c r="BT112" i="14"/>
  <c r="BT113" i="14" s="1"/>
  <c r="BT114" i="14" s="1"/>
  <c r="BU112" i="14"/>
  <c r="BU113" i="14" s="1"/>
  <c r="BU114" i="14" s="1"/>
  <c r="BV112" i="14"/>
  <c r="BV113" i="14" s="1"/>
  <c r="BV114" i="14" s="1"/>
  <c r="BW112" i="14"/>
  <c r="BW113" i="14" s="1"/>
  <c r="BW114" i="14" s="1"/>
  <c r="BX112" i="14"/>
  <c r="BX113" i="14" s="1"/>
  <c r="BX114" i="14" s="1"/>
  <c r="BY112" i="14"/>
  <c r="BY113" i="14" s="1"/>
  <c r="BY114" i="14" s="1"/>
  <c r="BZ112" i="14"/>
  <c r="BZ113" i="14" s="1"/>
  <c r="BZ114" i="14" s="1"/>
  <c r="CA112" i="14"/>
  <c r="CB112" i="14"/>
  <c r="CC112" i="14"/>
  <c r="CC113" i="14" s="1"/>
  <c r="CC114" i="14" s="1"/>
  <c r="CD112" i="14"/>
  <c r="CD113" i="14" s="1"/>
  <c r="CD114" i="14" s="1"/>
  <c r="G113" i="14"/>
  <c r="G114" i="14" s="1"/>
  <c r="H113" i="14"/>
  <c r="H114" i="14" s="1"/>
  <c r="O113" i="14"/>
  <c r="O114" i="14" s="1"/>
  <c r="W113" i="14"/>
  <c r="W114" i="14" s="1"/>
  <c r="X113" i="14"/>
  <c r="X114" i="14" s="1"/>
  <c r="Y113" i="14"/>
  <c r="Y114" i="14" s="1"/>
  <c r="AE113" i="14"/>
  <c r="AF113" i="14"/>
  <c r="AG113" i="14"/>
  <c r="AG114" i="14" s="1"/>
  <c r="AH113" i="14"/>
  <c r="AH114" i="14" s="1"/>
  <c r="AM113" i="14"/>
  <c r="AN113" i="14"/>
  <c r="AO113" i="14"/>
  <c r="AP113" i="14"/>
  <c r="AQ113" i="14"/>
  <c r="AQ114" i="14" s="1"/>
  <c r="AU113" i="14"/>
  <c r="AV113" i="14"/>
  <c r="AW113" i="14"/>
  <c r="AX113" i="14"/>
  <c r="AY113" i="14"/>
  <c r="AZ113" i="14"/>
  <c r="BC113" i="14"/>
  <c r="BC114" i="14" s="1"/>
  <c r="BD113" i="14"/>
  <c r="BD114" i="14" s="1"/>
  <c r="BE113" i="14"/>
  <c r="BE114" i="14" s="1"/>
  <c r="BF113" i="14"/>
  <c r="BF114" i="14" s="1"/>
  <c r="BG113" i="14"/>
  <c r="BG114" i="14" s="1"/>
  <c r="BH113" i="14"/>
  <c r="BH114" i="14" s="1"/>
  <c r="BI113" i="14"/>
  <c r="BI114" i="14" s="1"/>
  <c r="BS113" i="14"/>
  <c r="BS114" i="14" s="1"/>
  <c r="CA113" i="14"/>
  <c r="CA114" i="14" s="1"/>
  <c r="CB113" i="14"/>
  <c r="CB114" i="14" s="1"/>
  <c r="AE114" i="14"/>
  <c r="AF114" i="14"/>
  <c r="AM114" i="14"/>
  <c r="AN114" i="14"/>
  <c r="AO114" i="14"/>
  <c r="AP114" i="14"/>
  <c r="AU114" i="14"/>
  <c r="AV114" i="14"/>
  <c r="AW114" i="14"/>
  <c r="AX114" i="14"/>
  <c r="AY114" i="14"/>
  <c r="AZ114" i="14"/>
  <c r="C58" i="13"/>
  <c r="C47" i="13"/>
  <c r="C44" i="13"/>
  <c r="C41" i="13"/>
  <c r="C37" i="13"/>
  <c r="C41" i="12"/>
  <c r="C37" i="12"/>
  <c r="C86" i="13"/>
  <c r="D86" i="13"/>
  <c r="D87" i="13" s="1"/>
  <c r="D88" i="13" s="1"/>
  <c r="E86" i="13"/>
  <c r="E87" i="13" s="1"/>
  <c r="E88" i="13" s="1"/>
  <c r="F86" i="13"/>
  <c r="F87" i="13" s="1"/>
  <c r="F88" i="13" s="1"/>
  <c r="G86" i="13"/>
  <c r="G87" i="13" s="1"/>
  <c r="G88" i="13" s="1"/>
  <c r="H86" i="13"/>
  <c r="H87" i="13" s="1"/>
  <c r="H88" i="13" s="1"/>
  <c r="I86" i="13"/>
  <c r="I87" i="13" s="1"/>
  <c r="I88" i="13" s="1"/>
  <c r="J86" i="13"/>
  <c r="J87" i="13" s="1"/>
  <c r="J88" i="13" s="1"/>
  <c r="K86" i="13"/>
  <c r="K87" i="13" s="1"/>
  <c r="K88" i="13" s="1"/>
  <c r="L86" i="13"/>
  <c r="L87" i="13" s="1"/>
  <c r="L88" i="13" s="1"/>
  <c r="M86" i="13"/>
  <c r="M87" i="13" s="1"/>
  <c r="M88" i="13" s="1"/>
  <c r="N86" i="13"/>
  <c r="N87" i="13" s="1"/>
  <c r="N88" i="13" s="1"/>
  <c r="O86" i="13"/>
  <c r="O87" i="13" s="1"/>
  <c r="O88" i="13" s="1"/>
  <c r="P86" i="13"/>
  <c r="P87" i="13" s="1"/>
  <c r="P88" i="13" s="1"/>
  <c r="Q86" i="13"/>
  <c r="Q87" i="13" s="1"/>
  <c r="Q88" i="13" s="1"/>
  <c r="R86" i="13"/>
  <c r="R87" i="13" s="1"/>
  <c r="R88" i="13" s="1"/>
  <c r="S86" i="13"/>
  <c r="S87" i="13" s="1"/>
  <c r="S88" i="13" s="1"/>
  <c r="T86" i="13"/>
  <c r="T87" i="13" s="1"/>
  <c r="T88" i="13" s="1"/>
  <c r="U86" i="13"/>
  <c r="U87" i="13" s="1"/>
  <c r="U88" i="13" s="1"/>
  <c r="V86" i="13"/>
  <c r="V87" i="13" s="1"/>
  <c r="V88" i="13" s="1"/>
  <c r="W86" i="13"/>
  <c r="W87" i="13" s="1"/>
  <c r="W88" i="13" s="1"/>
  <c r="X86" i="13"/>
  <c r="X87" i="13" s="1"/>
  <c r="X88" i="13" s="1"/>
  <c r="Y86" i="13"/>
  <c r="Y87" i="13" s="1"/>
  <c r="Y88" i="13" s="1"/>
  <c r="Z86" i="13"/>
  <c r="Z87" i="13" s="1"/>
  <c r="Z88" i="13" s="1"/>
  <c r="AA86" i="13"/>
  <c r="AA87" i="13" s="1"/>
  <c r="AA88" i="13" s="1"/>
  <c r="AB86" i="13"/>
  <c r="AB87" i="13" s="1"/>
  <c r="AB88" i="13" s="1"/>
  <c r="AC86" i="13"/>
  <c r="AC87" i="13" s="1"/>
  <c r="AC88" i="13" s="1"/>
  <c r="AD86" i="13"/>
  <c r="AD87" i="13" s="1"/>
  <c r="AD88" i="13" s="1"/>
  <c r="AE86" i="13"/>
  <c r="AE87" i="13" s="1"/>
  <c r="AE88" i="13" s="1"/>
  <c r="AF86" i="13"/>
  <c r="AF87" i="13" s="1"/>
  <c r="AF88" i="13" s="1"/>
  <c r="AG86" i="13"/>
  <c r="AG87" i="13" s="1"/>
  <c r="AG88" i="13" s="1"/>
  <c r="AH86" i="13"/>
  <c r="AH87" i="13" s="1"/>
  <c r="AH88" i="13" s="1"/>
  <c r="AI86" i="13"/>
  <c r="AI87" i="13" s="1"/>
  <c r="AI88" i="13" s="1"/>
  <c r="AJ86" i="13"/>
  <c r="AJ87" i="13" s="1"/>
  <c r="AJ88" i="13" s="1"/>
  <c r="AK86" i="13"/>
  <c r="AK87" i="13" s="1"/>
  <c r="AK88" i="13" s="1"/>
  <c r="AL86" i="13"/>
  <c r="AL87" i="13" s="1"/>
  <c r="AL88" i="13" s="1"/>
  <c r="AM86" i="13"/>
  <c r="AM87" i="13" s="1"/>
  <c r="AM88" i="13" s="1"/>
  <c r="AN86" i="13"/>
  <c r="AN87" i="13" s="1"/>
  <c r="AN88" i="13" s="1"/>
  <c r="AO86" i="13"/>
  <c r="AO87" i="13" s="1"/>
  <c r="AO88" i="13" s="1"/>
  <c r="AP86" i="13"/>
  <c r="AP87" i="13" s="1"/>
  <c r="AP88" i="13" s="1"/>
  <c r="AQ86" i="13"/>
  <c r="AQ87" i="13" s="1"/>
  <c r="AQ88" i="13" s="1"/>
  <c r="C87" i="13"/>
  <c r="C88" i="13" s="1"/>
  <c r="C105" i="12"/>
  <c r="C106" i="12" s="1"/>
  <c r="C107" i="12" s="1"/>
  <c r="D105" i="12"/>
  <c r="D106" i="12" s="1"/>
  <c r="D107" i="12" s="1"/>
  <c r="E105" i="12"/>
  <c r="E106" i="12" s="1"/>
  <c r="E107" i="12" s="1"/>
  <c r="F105" i="12"/>
  <c r="F106" i="12" s="1"/>
  <c r="F107" i="12" s="1"/>
  <c r="G105" i="12"/>
  <c r="G106" i="12" s="1"/>
  <c r="G107" i="12" s="1"/>
  <c r="H105" i="12"/>
  <c r="I105" i="12"/>
  <c r="J105" i="12"/>
  <c r="J106" i="12" s="1"/>
  <c r="J107" i="12" s="1"/>
  <c r="K105" i="12"/>
  <c r="K106" i="12" s="1"/>
  <c r="K107" i="12" s="1"/>
  <c r="L105" i="12"/>
  <c r="L106" i="12" s="1"/>
  <c r="L107" i="12" s="1"/>
  <c r="M105" i="12"/>
  <c r="M106" i="12" s="1"/>
  <c r="M107" i="12" s="1"/>
  <c r="N105" i="12"/>
  <c r="N106" i="12" s="1"/>
  <c r="N107" i="12" s="1"/>
  <c r="O105" i="12"/>
  <c r="O106" i="12" s="1"/>
  <c r="O107" i="12" s="1"/>
  <c r="P105" i="12"/>
  <c r="Q105" i="12"/>
  <c r="R105" i="12"/>
  <c r="R106" i="12" s="1"/>
  <c r="R107" i="12" s="1"/>
  <c r="S105" i="12"/>
  <c r="S106" i="12" s="1"/>
  <c r="S107" i="12" s="1"/>
  <c r="T105" i="12"/>
  <c r="T106" i="12" s="1"/>
  <c r="T107" i="12" s="1"/>
  <c r="U105" i="12"/>
  <c r="U106" i="12" s="1"/>
  <c r="U107" i="12" s="1"/>
  <c r="V105" i="12"/>
  <c r="V106" i="12" s="1"/>
  <c r="V107" i="12" s="1"/>
  <c r="W105" i="12"/>
  <c r="W106" i="12" s="1"/>
  <c r="W107" i="12" s="1"/>
  <c r="X105" i="12"/>
  <c r="Y105" i="12"/>
  <c r="Y106" i="12" s="1"/>
  <c r="Y107" i="12" s="1"/>
  <c r="Z105" i="12"/>
  <c r="Z106" i="12" s="1"/>
  <c r="Z107" i="12" s="1"/>
  <c r="AA105" i="12"/>
  <c r="AA106" i="12" s="1"/>
  <c r="AA107" i="12" s="1"/>
  <c r="AB105" i="12"/>
  <c r="AB106" i="12" s="1"/>
  <c r="AB107" i="12" s="1"/>
  <c r="AC105" i="12"/>
  <c r="AC106" i="12" s="1"/>
  <c r="AC107" i="12" s="1"/>
  <c r="AD105" i="12"/>
  <c r="AD106" i="12" s="1"/>
  <c r="AD107" i="12" s="1"/>
  <c r="AE105" i="12"/>
  <c r="AE106" i="12" s="1"/>
  <c r="AE107" i="12" s="1"/>
  <c r="AF105" i="12"/>
  <c r="AF106" i="12" s="1"/>
  <c r="AF107" i="12" s="1"/>
  <c r="AG105" i="12"/>
  <c r="AG106" i="12" s="1"/>
  <c r="AG107" i="12" s="1"/>
  <c r="AH105" i="12"/>
  <c r="AH106" i="12" s="1"/>
  <c r="AI105" i="12"/>
  <c r="AI106" i="12" s="1"/>
  <c r="AJ105" i="12"/>
  <c r="AJ106" i="12" s="1"/>
  <c r="AJ107" i="12" s="1"/>
  <c r="AK105" i="12"/>
  <c r="AK106" i="12" s="1"/>
  <c r="AK107" i="12" s="1"/>
  <c r="AL105" i="12"/>
  <c r="AL106" i="12" s="1"/>
  <c r="AL107" i="12" s="1"/>
  <c r="AM105" i="12"/>
  <c r="AM106" i="12" s="1"/>
  <c r="AM107" i="12" s="1"/>
  <c r="AN105" i="12"/>
  <c r="AN106" i="12" s="1"/>
  <c r="AN107" i="12" s="1"/>
  <c r="AO105" i="12"/>
  <c r="AO106" i="12" s="1"/>
  <c r="AO107" i="12" s="1"/>
  <c r="AP105" i="12"/>
  <c r="AP106" i="12" s="1"/>
  <c r="AP107" i="12" s="1"/>
  <c r="AQ105" i="12"/>
  <c r="AQ106" i="12" s="1"/>
  <c r="AQ107" i="12" s="1"/>
  <c r="AR105" i="12"/>
  <c r="AR106" i="12" s="1"/>
  <c r="AR107" i="12" s="1"/>
  <c r="AS105" i="12"/>
  <c r="AS106" i="12" s="1"/>
  <c r="AS107" i="12" s="1"/>
  <c r="AT105" i="12"/>
  <c r="AT106" i="12" s="1"/>
  <c r="AT107" i="12" s="1"/>
  <c r="AU105" i="12"/>
  <c r="AU106" i="12" s="1"/>
  <c r="AU107" i="12" s="1"/>
  <c r="AV105" i="12"/>
  <c r="AW105" i="12"/>
  <c r="AX105" i="12"/>
  <c r="AX106" i="12" s="1"/>
  <c r="AY105" i="12"/>
  <c r="AY106" i="12" s="1"/>
  <c r="AY107" i="12" s="1"/>
  <c r="AZ105" i="12"/>
  <c r="AZ106" i="12" s="1"/>
  <c r="AZ107" i="12" s="1"/>
  <c r="BA105" i="12"/>
  <c r="BA106" i="12" s="1"/>
  <c r="BA107" i="12" s="1"/>
  <c r="BB105" i="12"/>
  <c r="BB106" i="12" s="1"/>
  <c r="BB107" i="12" s="1"/>
  <c r="BC105" i="12"/>
  <c r="BC106" i="12" s="1"/>
  <c r="BC107" i="12" s="1"/>
  <c r="BD105" i="12"/>
  <c r="BE105" i="12"/>
  <c r="BF105" i="12"/>
  <c r="BF106" i="12" s="1"/>
  <c r="BF107" i="12" s="1"/>
  <c r="BG105" i="12"/>
  <c r="BG106" i="12" s="1"/>
  <c r="BG107" i="12" s="1"/>
  <c r="BH105" i="12"/>
  <c r="BH106" i="12" s="1"/>
  <c r="BH107" i="12" s="1"/>
  <c r="BI105" i="12"/>
  <c r="BI106" i="12" s="1"/>
  <c r="BI107" i="12" s="1"/>
  <c r="BJ105" i="12"/>
  <c r="BJ106" i="12" s="1"/>
  <c r="BJ107" i="12" s="1"/>
  <c r="BK105" i="12"/>
  <c r="BK106" i="12" s="1"/>
  <c r="BK107" i="12" s="1"/>
  <c r="BL105" i="12"/>
  <c r="BL106" i="12" s="1"/>
  <c r="BL107" i="12" s="1"/>
  <c r="BM105" i="12"/>
  <c r="BM106" i="12" s="1"/>
  <c r="BM107" i="12" s="1"/>
  <c r="BN105" i="12"/>
  <c r="BN106" i="12" s="1"/>
  <c r="BN107" i="12" s="1"/>
  <c r="BO105" i="12"/>
  <c r="BO106" i="12" s="1"/>
  <c r="BO107" i="12" s="1"/>
  <c r="BP105" i="12"/>
  <c r="BP106" i="12" s="1"/>
  <c r="BP107" i="12" s="1"/>
  <c r="BQ105" i="12"/>
  <c r="BQ106" i="12" s="1"/>
  <c r="BQ107" i="12" s="1"/>
  <c r="BR105" i="12"/>
  <c r="BR106" i="12" s="1"/>
  <c r="BR107" i="12" s="1"/>
  <c r="BS105" i="12"/>
  <c r="BS106" i="12" s="1"/>
  <c r="BS107" i="12" s="1"/>
  <c r="BT105" i="12"/>
  <c r="BU105" i="12"/>
  <c r="BU106" i="12" s="1"/>
  <c r="BU107" i="12" s="1"/>
  <c r="BV105" i="12"/>
  <c r="BV106" i="12" s="1"/>
  <c r="BV107" i="12" s="1"/>
  <c r="BW105" i="12"/>
  <c r="BW106" i="12" s="1"/>
  <c r="BW107" i="12" s="1"/>
  <c r="BX105" i="12"/>
  <c r="BX106" i="12" s="1"/>
  <c r="BX107" i="12" s="1"/>
  <c r="BY105" i="12"/>
  <c r="BY106" i="12" s="1"/>
  <c r="BY107" i="12" s="1"/>
  <c r="BZ105" i="12"/>
  <c r="BZ106" i="12" s="1"/>
  <c r="BZ107" i="12" s="1"/>
  <c r="CA105" i="12"/>
  <c r="CA106" i="12" s="1"/>
  <c r="CA107" i="12" s="1"/>
  <c r="CB105" i="12"/>
  <c r="CB106" i="12" s="1"/>
  <c r="CB107" i="12" s="1"/>
  <c r="H106" i="12"/>
  <c r="H107" i="12" s="1"/>
  <c r="I106" i="12"/>
  <c r="I107" i="12" s="1"/>
  <c r="P106" i="12"/>
  <c r="P107" i="12" s="1"/>
  <c r="Q106" i="12"/>
  <c r="Q107" i="12" s="1"/>
  <c r="X106" i="12"/>
  <c r="X107" i="12" s="1"/>
  <c r="AV106" i="12"/>
  <c r="AV107" i="12" s="1"/>
  <c r="AW106" i="12"/>
  <c r="AW107" i="12" s="1"/>
  <c r="BD106" i="12"/>
  <c r="BD107" i="12" s="1"/>
  <c r="BE106" i="12"/>
  <c r="BE107" i="12" s="1"/>
  <c r="BT106" i="12"/>
  <c r="BT107" i="12" s="1"/>
  <c r="AH107" i="12"/>
  <c r="AI107" i="12"/>
  <c r="AX107" i="12"/>
  <c r="C43" i="11"/>
  <c r="C59" i="11"/>
  <c r="C46" i="11"/>
  <c r="C40" i="11"/>
  <c r="C36" i="11"/>
  <c r="C58" i="10"/>
  <c r="C42" i="10"/>
  <c r="C38" i="10"/>
  <c r="C84" i="11"/>
  <c r="C85" i="11" s="1"/>
  <c r="C86" i="11" s="1"/>
  <c r="K84" i="11"/>
  <c r="K85" i="11" s="1"/>
  <c r="K86" i="11" s="1"/>
  <c r="C108" i="10"/>
  <c r="C109" i="10"/>
  <c r="C110" i="10" s="1"/>
  <c r="C111" i="10" s="1"/>
  <c r="C112" i="10" s="1"/>
  <c r="BV109" i="10"/>
  <c r="BV110" i="10"/>
  <c r="BV111" i="10" s="1"/>
  <c r="BV112" i="10" s="1"/>
  <c r="K112" i="10"/>
  <c r="C58" i="9"/>
  <c r="C44" i="9"/>
  <c r="C41" i="9"/>
  <c r="C37" i="9"/>
  <c r="C63" i="8"/>
  <c r="C46" i="8"/>
  <c r="C42" i="8"/>
  <c r="AN91" i="9"/>
  <c r="C88" i="9"/>
  <c r="C89" i="9" s="1"/>
  <c r="C90" i="9" s="1"/>
  <c r="C91" i="9" s="1"/>
  <c r="H91" i="9"/>
  <c r="BW118" i="8"/>
  <c r="C117" i="8"/>
  <c r="C118" i="8" s="1"/>
  <c r="I86" i="17" l="1"/>
  <c r="C86" i="17" s="1"/>
  <c r="CG118" i="16"/>
  <c r="C117" i="16"/>
  <c r="CG119" i="16" l="1"/>
  <c r="C119" i="16" s="1"/>
  <c r="C118" i="16"/>
</calcChain>
</file>

<file path=xl/sharedStrings.xml><?xml version="1.0" encoding="utf-8"?>
<sst xmlns="http://schemas.openxmlformats.org/spreadsheetml/2006/main" count="2983" uniqueCount="777">
  <si>
    <t>01</t>
  </si>
  <si>
    <t>02</t>
  </si>
  <si>
    <t>03</t>
  </si>
  <si>
    <t>04</t>
  </si>
  <si>
    <t>08</t>
  </si>
  <si>
    <t>#</t>
  </si>
  <si>
    <t>Megnevezés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</si>
  <si>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</si>
  <si>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</si>
  <si>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</si>
  <si>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</si>
  <si>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</si>
  <si>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</si>
  <si>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</si>
  <si>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</si>
  <si>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</si>
  <si>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</si>
  <si>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</si>
  <si>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</si>
  <si>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</si>
  <si>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</si>
  <si>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</si>
  <si>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12</t>
  </si>
  <si>
    <t>Szociális támogatások (K1112)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</si>
  <si>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</si>
  <si>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</si>
  <si>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</si>
  <si>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</si>
  <si>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</si>
  <si>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</si>
  <si>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</si>
  <si>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</si>
  <si>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</si>
  <si>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</si>
  <si>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</si>
  <si>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</si>
  <si>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</si>
  <si>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</si>
  <si>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</si>
  <si>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                                                                          (K2)</t>
  </si>
  <si>
    <t>22</t>
  </si>
  <si>
    <t>ebből: szociális hozzájárulási adó (K2)</t>
  </si>
  <si>
    <t>23</t>
  </si>
  <si>
    <t>ebből: rehabilitációs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</si>
  <si>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</si>
  <si>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</si>
  <si>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</si>
  <si>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</si>
  <si>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</si>
  <si>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</si>
  <si>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</si>
  <si>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</si>
  <si>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</si>
  <si>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</si>
  <si>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</si>
  <si>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</si>
  <si>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</si>
  <si>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</si>
  <si>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</si>
  <si>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</si>
  <si>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</si>
  <si>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Villamosenergia szolgáltatás díja (K3311)</t>
  </si>
  <si>
    <t>36</t>
  </si>
  <si>
    <t>Gázenergia szolgáltatás díja (K3312)</t>
  </si>
  <si>
    <t>37</t>
  </si>
  <si>
    <t>Távhő- és melegvíz szolgáltatás díja (K3313)</t>
  </si>
  <si>
    <t>38</t>
  </si>
  <si>
    <t>Víz- és csatorna szolgáltatás díja (K3314)</t>
  </si>
  <si>
    <t>39</t>
  </si>
  <si>
    <t>Közüzemi díjak (= 35+…+38) (K331)</t>
  </si>
  <si>
    <t>40</t>
  </si>
  <si>
    <t>Vásárolt élelmezés (K332)</t>
  </si>
  <si>
    <t>41</t>
  </si>
  <si>
    <t>Bérleti és lízing díjak (&gt;=42) (K333)</t>
  </si>
  <si>
    <t>43</t>
  </si>
  <si>
    <t>Karbantartási, kisjavítási szolgáltatások (K334)</t>
  </si>
  <si>
    <t>44</t>
  </si>
  <si>
    <t>Közvetített szolgáltatások  (&gt;=45) (K335)</t>
  </si>
  <si>
    <t>45</t>
  </si>
  <si>
    <t>ebből: államháztartáson belül (K335)</t>
  </si>
  <si>
    <t>46</t>
  </si>
  <si>
    <t>Szakmai tevékenységet segítő szolgáltatások  (K336)</t>
  </si>
  <si>
    <t>47</t>
  </si>
  <si>
    <t>Egyéb szolgáltatások (&gt;=48) (K337)</t>
  </si>
  <si>
    <t>48</t>
  </si>
  <si>
    <t>ebből: biztosítási díjak (K337)</t>
  </si>
  <si>
    <t>49</t>
  </si>
  <si>
    <t>Szolgáltatási kiadások (=39+40+41+43+44+46+47) (K33)</t>
  </si>
  <si>
    <t>50</t>
  </si>
  <si>
    <t>Kiküldetések kiadásai (K341)</t>
  </si>
  <si>
    <t>51</t>
  </si>
  <si>
    <t>Reklám- és propagandakiadások (K342)</t>
  </si>
  <si>
    <t>52</t>
  </si>
  <si>
    <t>Kiküldetések, reklám- és propagandakiadások (=50+51) (K34)</t>
  </si>
  <si>
    <t>53</t>
  </si>
  <si>
    <t>Működési célú előzetesen felszámított általános forgalmi adó (K351)</t>
  </si>
  <si>
    <t>54</t>
  </si>
  <si>
    <t>Fizetendő általános forgalmi adó  (K352)</t>
  </si>
  <si>
    <t>55</t>
  </si>
  <si>
    <t>Kamatkiadások (&gt;=56+57) (K353)</t>
  </si>
  <si>
    <t>58</t>
  </si>
  <si>
    <t>Egyéb pénzügyi műveletek kiadásai (&gt;=59+…+61) (K354)</t>
  </si>
  <si>
    <t>62</t>
  </si>
  <si>
    <t>Egyéb dologi kiadások (K355)</t>
  </si>
  <si>
    <t>63</t>
  </si>
  <si>
    <t>Különféle befizetések és egyéb dologi kiadások (=53+54+55+58+62) (K35)</t>
  </si>
  <si>
    <t>64</t>
  </si>
  <si>
    <t>Dologi kiadások (=31+34+49+52+63) (K3)</t>
  </si>
  <si>
    <t>104</t>
  </si>
  <si>
    <t>Egyéb nem intézményi ellátások (&gt;=105+…+123) (K48)</t>
  </si>
  <si>
    <t>119</t>
  </si>
  <si>
    <t>ebből: egyéb, az önkormányzat rendeletében megállapított juttatás (K48)</t>
  </si>
  <si>
    <t>120</t>
  </si>
  <si>
    <t>ebből: köztemetés [Szoctv. 48.§] (K48)</t>
  </si>
  <si>
    <t>121</t>
  </si>
  <si>
    <t>ebből: települési támogatás [Szoctv. 45. §], (K48)</t>
  </si>
  <si>
    <t>123</t>
  </si>
  <si>
    <t>ebből: önkormányzat által saját hatáskörben (nem szociális és gyermekvédelmi előírások alapján) adott más ellátás (K48)</t>
  </si>
  <si>
    <t>124</t>
  </si>
  <si>
    <t>Ellátottak pénzbeli juttatásai (=65+66+77+78+89+98+101+104) (K4)</t>
  </si>
  <si>
    <t>127</t>
  </si>
  <si>
    <t>A helyi önkormányzatok előző évi elszámolásából származó kiadások (K5021)</t>
  </si>
  <si>
    <t>128</t>
  </si>
  <si>
    <t>A helyi önkormányzatok törvényi előíráson alapuló befizetései (K5022)</t>
  </si>
  <si>
    <t>129</t>
  </si>
  <si>
    <t>Egyéb elvonások, befizetések (K5023)</t>
  </si>
  <si>
    <t>130</t>
  </si>
  <si>
    <t>Elvonások és befizetések (=127+128+129) (K502)</t>
  </si>
  <si>
    <t>154</t>
  </si>
  <si>
    <t>Egyéb működési célú támogatások államháztartáson belülre (=155+…+164) (K506)</t>
  </si>
  <si>
    <t>155</t>
  </si>
  <si>
    <t>ebből: központi költségvetési szervek (K506)</t>
  </si>
  <si>
    <t>157</t>
  </si>
  <si>
    <t>ebből: központi vagy fejezeti kezelésű előirányzatok EU-s programokra és azok hazai társfinanszírozása (K506)</t>
  </si>
  <si>
    <t>161</t>
  </si>
  <si>
    <t>ebből: helyi önkormányzatok és költségvetési szerveik (K506)</t>
  </si>
  <si>
    <t>163</t>
  </si>
  <si>
    <t>ebből: nemzetiségi önkormányzatok és költségvetési szerveik (K506)</t>
  </si>
  <si>
    <t>165</t>
  </si>
  <si>
    <t>Működési célú garancia- és kezességvállalásból származó kifizetés államháztartáson kívülre (&gt;=166) (K507)</t>
  </si>
  <si>
    <t>167</t>
  </si>
  <si>
    <t>Működési célú visszatérítendő támogatások, kölcsönök nyújtása államháztartáson kívülre (=168+…+178) (K508)</t>
  </si>
  <si>
    <t>170</t>
  </si>
  <si>
    <t>ebből: egyéb civil szervezetek (K508)</t>
  </si>
  <si>
    <t>179</t>
  </si>
  <si>
    <t>Árkiegészítések, ártámogatások (K509)</t>
  </si>
  <si>
    <t>182</t>
  </si>
  <si>
    <t>Egyéb működési célú támogatások államháztartáson kívülre (=183+…+192) (K512)</t>
  </si>
  <si>
    <t>183</t>
  </si>
  <si>
    <t>ebből: egyházi jogi személyek (K512)</t>
  </si>
  <si>
    <t>184</t>
  </si>
  <si>
    <t>ebből: nonprofit gazdasági társaságok (K512)</t>
  </si>
  <si>
    <t>185</t>
  </si>
  <si>
    <t>ebből: egyéb civil szervezetek (K512)</t>
  </si>
  <si>
    <t>186</t>
  </si>
  <si>
    <t>ebből: háztartások (K512)</t>
  </si>
  <si>
    <t>189</t>
  </si>
  <si>
    <t>ebből:önkormányzati többségi tulajdonú nem pénzügyi vállalkozások (K512)</t>
  </si>
  <si>
    <t>190</t>
  </si>
  <si>
    <t>ebből: egyéb vállalkozások (K512)</t>
  </si>
  <si>
    <t>192</t>
  </si>
  <si>
    <t>ebből: egyéb külföldiek (K512)</t>
  </si>
  <si>
    <t>194</t>
  </si>
  <si>
    <t>Egyéb működési célú kiadások (=125+130+131+132+143+154+165+167+179+180+181+182+193) (K5)</t>
  </si>
  <si>
    <t>195</t>
  </si>
  <si>
    <t>Immateriális javak beszerzése, létesítése (K61)</t>
  </si>
  <si>
    <t>196</t>
  </si>
  <si>
    <t>Ingatlanok beszerzése, létesítése (&gt;=197) (K62)</t>
  </si>
  <si>
    <t>198</t>
  </si>
  <si>
    <t>Informatikai eszközök beszerzése, létesítése (K63)</t>
  </si>
  <si>
    <t>199</t>
  </si>
  <si>
    <t>Egyéb tárgyi eszközök beszerzése, létesítése (K64)</t>
  </si>
  <si>
    <t>202</t>
  </si>
  <si>
    <t>Meglévő részesedések növeléséhez kapcsolódó kiadások (&gt;=203) (K66)</t>
  </si>
  <si>
    <t>204</t>
  </si>
  <si>
    <t>Beruházási célú előzetesen felszámított általános forgalmi adó (K67)</t>
  </si>
  <si>
    <t>205</t>
  </si>
  <si>
    <t>Beruházások (=195+196+198+199+200+202+204) (K6)</t>
  </si>
  <si>
    <t>206</t>
  </si>
  <si>
    <t>Ingatlanok felújítása (K71)</t>
  </si>
  <si>
    <t>209</t>
  </si>
  <si>
    <t>Felújítási célú előzetesen felszámított általános forgalmi adó (K74)</t>
  </si>
  <si>
    <t>210</t>
  </si>
  <si>
    <t>Felújítások (=206+...+209) (K7)</t>
  </si>
  <si>
    <t>234</t>
  </si>
  <si>
    <t>Egyéb felhalmozási célú támogatások államháztartáson belülre (=235+…+244) (K84)</t>
  </si>
  <si>
    <t>235</t>
  </si>
  <si>
    <t>ebből: központi költségvetési szervek (K84)</t>
  </si>
  <si>
    <t>241</t>
  </si>
  <si>
    <t>ebből: helyi önkormányzatok és költségvetési szerveik (K84)</t>
  </si>
  <si>
    <t>247</t>
  </si>
  <si>
    <t>Felhalmozási célú visszatérítendő támogatások, kölcsönök nyújtása államháztartáson kívülre (=248+…+258) (K86)</t>
  </si>
  <si>
    <t>250</t>
  </si>
  <si>
    <t>ebből: egyéb civil szervezetek (K86)</t>
  </si>
  <si>
    <t>251</t>
  </si>
  <si>
    <t>ebből: háztartások (K86)</t>
  </si>
  <si>
    <t>261</t>
  </si>
  <si>
    <t>Egyéb felhalmozási célú támogatások államháztartáson kívülre (=262+…+271) (K89)</t>
  </si>
  <si>
    <t>262</t>
  </si>
  <si>
    <t>ebből: egyházi jogi személyek (K89)</t>
  </si>
  <si>
    <t>263</t>
  </si>
  <si>
    <t>ebből: nonprofit gazdasági társaságok (K89)</t>
  </si>
  <si>
    <t>264</t>
  </si>
  <si>
    <t>ebből: egyéb civil szervezetek (K89)</t>
  </si>
  <si>
    <t>265</t>
  </si>
  <si>
    <t>ebből: háztartások (K89)</t>
  </si>
  <si>
    <t>269</t>
  </si>
  <si>
    <t>ebből: egyéb vállalkozások (K89)</t>
  </si>
  <si>
    <t>272</t>
  </si>
  <si>
    <t>Egyéb felhalmozási célú kiadások (=211+212+223+234+245+247+259+260+261) (K8)</t>
  </si>
  <si>
    <t>273</t>
  </si>
  <si>
    <t>Költségvetési kiadások (=20+21+64+124+194+205+210+272) (K1-K8)</t>
  </si>
  <si>
    <t>Helyi önkormányzatok működésének általános támogatása (B111)</t>
  </si>
  <si>
    <t>Települési önkormányzatok egyes köznevelési feladatainak támogatása (B112)</t>
  </si>
  <si>
    <t>Települési önkormányzatok egyes szociális és gyermekjóléti feladatainak támogatása (B1131)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</si>
  <si>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</si>
  <si>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</si>
  <si>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Települési önkormányzatok kulturális feladatainak támogatása (B114)</t>
  </si>
  <si>
    <t>Elszámolásból származó bevételek (B116)</t>
  </si>
  <si>
    <t>Önkormányzatok működési támogatásai (=01+02+05+06+07+08) (B11)</t>
  </si>
  <si>
    <t>Elvonások és befizetések bevételei (B12)</t>
  </si>
  <si>
    <t>Egyéb működési célú támogatások bevételei államháztartáson belülről (=35+…+44) (B16)</t>
  </si>
  <si>
    <t>ebből: központi kezelésű előirányzatok (B16)</t>
  </si>
  <si>
    <t>ebből: központi vagy fejezeti kezelésű előirányzatok EU-s programokra és azok hazai társfinanszírozása (B16)</t>
  </si>
  <si>
    <t>ebből: társadalombiztosítás pénzügyi alapjai (B16)</t>
  </si>
  <si>
    <t>ebből: helyi önkormányzatok és költségvetési szerveik (B16)</t>
  </si>
  <si>
    <t>ebből: nemzetiségi önkormányzatok és költségvetési szerveik (B16)</t>
  </si>
  <si>
    <t>Működési célú támogatások államháztartáson belülről (=09+...+12+23+34) (B1)</t>
  </si>
  <si>
    <t>70</t>
  </si>
  <si>
    <t>Egyéb felhalmozási célú támogatások bevételei államháztartáson belülről (=71+…+80) (B25)</t>
  </si>
  <si>
    <t>74</t>
  </si>
  <si>
    <t>ebből: egyéb fejezeti kezelésű előirányzatok (B25)</t>
  </si>
  <si>
    <t>75</t>
  </si>
  <si>
    <t>ebből: társadalombiztosítás pénzügyi alapjai (B25)</t>
  </si>
  <si>
    <t>77</t>
  </si>
  <si>
    <t>ebből: helyi önkormányzatok és költségvetési szerveik (B25)</t>
  </si>
  <si>
    <t>81</t>
  </si>
  <si>
    <t>Felhalmozási célú támogatások államháztartáson belülről (=46+47+48+59+70) (B2)</t>
  </si>
  <si>
    <t>108</t>
  </si>
  <si>
    <t>Vagyoni tipusú adók (=109+…+114) (B34)</t>
  </si>
  <si>
    <t>109</t>
  </si>
  <si>
    <t>ebből: építményadó  (B34)</t>
  </si>
  <si>
    <t>111</t>
  </si>
  <si>
    <t>ebből: telekadó (B34)</t>
  </si>
  <si>
    <t>115</t>
  </si>
  <si>
    <t>Értékesítési és forgalmi adók (=116+…+135) (B351)</t>
  </si>
  <si>
    <t>ebből: állandó jelleggel végzett iparűzési tevékenység után fizetett helyi iparűzési adó (B351)</t>
  </si>
  <si>
    <t>145</t>
  </si>
  <si>
    <t>Egyéb áruhasználati és szolgáltatási adók  (=146+…+161) (B355)</t>
  </si>
  <si>
    <t>152</t>
  </si>
  <si>
    <t>ebből: tartózkodás után fizetett idegenforgalmi adó  (B355)</t>
  </si>
  <si>
    <t>162</t>
  </si>
  <si>
    <t>Termékek és szolgáltatások adói (=115+136+140+141+145)  (B35)</t>
  </si>
  <si>
    <t>Egyéb közhatalmi bevételek (&gt;=164+…+181) (B36)</t>
  </si>
  <si>
    <t>166</t>
  </si>
  <si>
    <t>ebből: igazgatási szolgáltatási díjak (B36)</t>
  </si>
  <si>
    <t>174</t>
  </si>
  <si>
    <t>ebből: szabálysértési pénz- és helyszíni bírság és a közlekedési szabályszegések után kiszabott közigazgatási bírság helyi önkormányzatot megillető része (B36)</t>
  </si>
  <si>
    <t>175</t>
  </si>
  <si>
    <t>ebből: egyéb bírság (B36)</t>
  </si>
  <si>
    <t>ebből: önkormányzat által beszedett talajterhelési díj (B36)</t>
  </si>
  <si>
    <t>Közhatalmi bevételek (=93+94+104+108+162+163) (B3)</t>
  </si>
  <si>
    <t>Szolgáltatások ellenértéke (&gt;=185+186) (B402)</t>
  </si>
  <si>
    <t>ebből:tárgyi eszközök bérbeadásából származó bevétel (B402)</t>
  </si>
  <si>
    <t>187</t>
  </si>
  <si>
    <t>Közvetített szolgáltatások ellenértéke  (&gt;=188) (B403)</t>
  </si>
  <si>
    <t>188</t>
  </si>
  <si>
    <t>ebből: államháztartáson belül (B403)</t>
  </si>
  <si>
    <t>Tulajdonosi bevételek (&gt;=190+…+195) (B404)</t>
  </si>
  <si>
    <t>Ellátási díjak (B405)</t>
  </si>
  <si>
    <t>197</t>
  </si>
  <si>
    <t>Kiszámlázott általános forgalmi adó (B406)</t>
  </si>
  <si>
    <t>Általános forgalmi adó visszatérítése (B407)</t>
  </si>
  <si>
    <t>203</t>
  </si>
  <si>
    <t>Egyéb kapott (járó) kamatok és kamatjellegű bevételek (&gt;=204+205+206) (B4082)</t>
  </si>
  <si>
    <t>207</t>
  </si>
  <si>
    <t>Kamatbevételek és más nyereségjellegű bevételek (=199+203) (B408)</t>
  </si>
  <si>
    <t>Más egyéb pénzügyi műveletek bevételei (&gt;=210+…+213) (B4092)</t>
  </si>
  <si>
    <t>213</t>
  </si>
  <si>
    <t>ebből: valuta és deviza eszközök realizált árfolyamnyeresége (B4092)</t>
  </si>
  <si>
    <t>214</t>
  </si>
  <si>
    <t>Egyéb pénzügyi műveletek bevételei (=208+209) (B409)</t>
  </si>
  <si>
    <t>215</t>
  </si>
  <si>
    <t>Biztosító által fizetett kártérítés (B410)</t>
  </si>
  <si>
    <t>216</t>
  </si>
  <si>
    <t>Egyéb működési bevételek (&gt;=217+218) (B411)</t>
  </si>
  <si>
    <t>217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</si>
  <si>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</si>
  <si>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218</t>
  </si>
  <si>
    <t>ebből: kiadások visszatérítései (B411)</t>
  </si>
  <si>
    <t>219</t>
  </si>
  <si>
    <t>Működési bevételek (=183+184+187+189+196+197+198+207+214+215+216) (B4)</t>
  </si>
  <si>
    <t>222</t>
  </si>
  <si>
    <t>Ingatlanok értékesítése (&gt;=223) (B52)</t>
  </si>
  <si>
    <t>224</t>
  </si>
  <si>
    <t>Egyéb tárgyi eszközök értékesítése (B53)</t>
  </si>
  <si>
    <t>228</t>
  </si>
  <si>
    <t>Részesedések megszűnéséhez kapcsolódó bevételek (&gt;=229) (B55)</t>
  </si>
  <si>
    <t>230</t>
  </si>
  <si>
    <t>Felhalmozási bevételek (=220+222+224+225+228) (B5)</t>
  </si>
  <si>
    <t>231</t>
  </si>
  <si>
    <t>Működési célú garancia- és kezességvállalásból származó megtérülések államháztartáson kívülről (B61)</t>
  </si>
  <si>
    <t>Működési célú visszatérítendő támogatások, kölcsönök visszatérülése államháztartáson kívülről (=235+…+243) (B64)</t>
  </si>
  <si>
    <t>237</t>
  </si>
  <si>
    <t>ebből: egyéb civil szervezetek (B64)</t>
  </si>
  <si>
    <t>242</t>
  </si>
  <si>
    <t>ebből: egyéb vállalkozások (B64)</t>
  </si>
  <si>
    <t>244</t>
  </si>
  <si>
    <t>Egyéb működési célú átvett pénzeszközök (=245…+255) (B65)</t>
  </si>
  <si>
    <t>ebből: egyéb civil szervezetek (B65)</t>
  </si>
  <si>
    <t>248</t>
  </si>
  <si>
    <t>ebből: háztartások (B65)</t>
  </si>
  <si>
    <t>249</t>
  </si>
  <si>
    <t>ebből: pénzügyi vállalkozások (B65)</t>
  </si>
  <si>
    <t>ebből:önkormányzati többségi tulajdonú nem pénzügyi vállalkozások (B65)</t>
  </si>
  <si>
    <t>252</t>
  </si>
  <si>
    <t>ebből: egyéb vállalkozások (B65)</t>
  </si>
  <si>
    <t>253</t>
  </si>
  <si>
    <t>ebből: Európai Unió  (B65)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</si>
  <si>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</si>
  <si>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</si>
  <si>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</si>
  <si>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</si>
  <si>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ebből: háztartások (B74)</t>
  </si>
  <si>
    <t>267</t>
  </si>
  <si>
    <t>ebből:önkormányzati többségi tulajdonú nem pénzügyi vállalkozások (B74)</t>
  </si>
  <si>
    <t>270</t>
  </si>
  <si>
    <t>Egyéb felhalmozási célú átvett pénzeszközök (=271+…+281) (B75)</t>
  </si>
  <si>
    <t>278</t>
  </si>
  <si>
    <t>ebből: egyéb vállalkozások (B75)</t>
  </si>
  <si>
    <t>279</t>
  </si>
  <si>
    <t>ebből: Európai Unió  (B75)</t>
  </si>
  <si>
    <t>282</t>
  </si>
  <si>
    <t>Felhalmozási célú átvett pénzeszközök (=257+…+260+270) (B7)</t>
  </si>
  <si>
    <t>283</t>
  </si>
  <si>
    <t>Költségvetési bevételek (=45+81+182+219+230+256+282) (B1-B7)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</si>
  <si>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</si>
  <si>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</si>
  <si>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</si>
  <si>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Előző év költségvetési maradványának igénybevétele (B8131)</t>
  </si>
  <si>
    <t>Államháztartáson belüli megelőlegezések (B814)</t>
  </si>
  <si>
    <t>Központi, irányító szervi támogatás (B816)</t>
  </si>
  <si>
    <t>Lekötött bankbetétek megszüntetése (B817)</t>
  </si>
  <si>
    <t>05/A - Teljesített kiadások kormányzati funkciónként</t>
  </si>
  <si>
    <t>Összesen</t>
  </si>
  <si>
    <t>011130 Önkormányzatok és önkormányzati hivatalok jogalkotó és általános igazgatási tevékenysége</t>
  </si>
  <si>
    <t>013210 Átfogó tervezési és statisztikai szolgáltatások</t>
  </si>
  <si>
    <t>013350 Az önkormányzati vagyonnal való gazdálkodással kapcsolatos feladatok</t>
  </si>
  <si>
    <t>013360 Más szerv részére végzett pénzügyi-gazdálkodási, üzemeltetési, egyéb szolgáltatások</t>
  </si>
  <si>
    <t>018010 Önkormányzatok elszámolásai a központi költségvetéssel</t>
  </si>
  <si>
    <t>018020 Központi költségvetési befizetések</t>
  </si>
  <si>
    <t>018030 Támogatási célú finanszírozási mûveletek</t>
  </si>
  <si>
    <t>031030 Közterület rendjének fenntartása</t>
  </si>
  <si>
    <t>041231 Rövid idõtartamú közfoglalkoztatás</t>
  </si>
  <si>
    <t>045120 Út, autópálya építése</t>
  </si>
  <si>
    <t>045160 Közutak, hidak, alagutak üzemeltetése, fenntartása</t>
  </si>
  <si>
    <t>045170 Parkoló, garázs üzemeltetése, fenntartása</t>
  </si>
  <si>
    <t>052080 Szennyvízcsatorna építése, fenntartása, üzemeltetése</t>
  </si>
  <si>
    <t>056010 Komplex környezetvédelmi programok támogatása</t>
  </si>
  <si>
    <t>061030 Lakáshoz jutást segítõ támogatások</t>
  </si>
  <si>
    <t>062010 Településfejlesztés igazgatása</t>
  </si>
  <si>
    <t>062020 Településfejlesztési projektek és támogatásuk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</si>
  <si>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</si>
  <si>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</si>
  <si>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</si>
  <si>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</si>
  <si>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072210 Járóbetegek gyógyító szakellátása</t>
  </si>
  <si>
    <t>072410 Otthoni (egészségügyi) szakápolás</t>
  </si>
  <si>
    <t>074040 Fertõzõ megbetegedések megelõzése, járványügyi ellátás</t>
  </si>
  <si>
    <t>081030 Sportlétesítmények, edzõtáborok mûködtetése és fejlesztése</t>
  </si>
  <si>
    <t>081041 Versenysport- és utánpótlás-nevelési tevékenység és támogatása</t>
  </si>
  <si>
    <t>081043 Iskolai, diáksport-tevékenység és támogatása</t>
  </si>
  <si>
    <t>082020 Színházak tevékenysége</t>
  </si>
  <si>
    <t>082030 Mûvészeti tevékenységek (kivéve: színház)</t>
  </si>
  <si>
    <t>082091 Közmûvelõdés - közösségi és társadalmi részvétel fejlesztése</t>
  </si>
  <si>
    <t>082092 Közmûvelõdés - hagyományos közösségi kulturális értékek gondozása</t>
  </si>
  <si>
    <t>083030 Egyéb kiadói tevékenység</t>
  </si>
  <si>
    <t>083050 Televízió-mûsor szolgáltatása és támogatása</t>
  </si>
  <si>
    <t>084031 Civil szervezetek mûködési támogatása</t>
  </si>
  <si>
    <t>084040 Egyházak közösségi és hitéleti tevékenységének támogatása</t>
  </si>
  <si>
    <t>084070 A fiatalok társadalmi integrációját segítõ struktúra, szakmai szolgáltatások fejlesztése, mûködtetése</t>
  </si>
  <si>
    <t>086090 Egyéb szabadidõs szolgáltatás</t>
  </si>
  <si>
    <t>091110 Óvodai nevelés, ellátás szakmai feladatai</t>
  </si>
  <si>
    <t>091120 Sajátos nevelési igényû gyermekek óvodai nevelésének, ellátásának szakmai feladatai</t>
  </si>
  <si>
    <t>091130 Nemzetiségi óvodai nevelés, ellátás szakmai feladatai</t>
  </si>
  <si>
    <t>091140 Óvodai nevelés, ellátás mûködtetési feladatai</t>
  </si>
  <si>
    <t>096015 Gyermekétkeztetés köznevelési intézményben</t>
  </si>
  <si>
    <t>096025 Munkahelyi étkeztetés köznevelési intézményben</t>
  </si>
  <si>
    <t>098031 Pedagógiai szakmai szolgáltatások szakmai feladatai</t>
  </si>
  <si>
    <t>098032 Pedagógiai szakmai szolgáltatások mûködtetési feladatai</t>
  </si>
  <si>
    <t>101141 Pszichiátriai betegek nappali ellátása</t>
  </si>
  <si>
    <t>101142 Szenvedélybetegek nappali ellátása</t>
  </si>
  <si>
    <t>101213 Fogyatékossággal élõk átmeneti ellátása</t>
  </si>
  <si>
    <t>101221 Fogyatékossággal élõk nappali ellátása</t>
  </si>
  <si>
    <t>101222 Támogató szolgáltatás fogyatékos személyek részére</t>
  </si>
  <si>
    <t>102023 Idõskorúak tartós bentlakásos ellátása</t>
  </si>
  <si>
    <t>102025 Idõskorúak átmeneti ellátása</t>
  </si>
  <si>
    <t>102031 Idõsek nappali ellátása</t>
  </si>
  <si>
    <t>102032 Demens betegek nappali ellátása</t>
  </si>
  <si>
    <t>102040 Idõskorral összefüggõ pénzbeli ellátások</t>
  </si>
  <si>
    <t>102050 Az idõskorúak társadalmi integrációját célzó programok</t>
  </si>
  <si>
    <t>104012 Gyermekek átmeneti ellátása</t>
  </si>
  <si>
    <t>104030 Gyermekek napközbeni ellátása családi bölcsõde, munkahelyi bölcsõde, napközbeni gyermekfelügyelet vagy alternatív napközbeni ellátás útján</t>
  </si>
  <si>
    <t>104031 Gyermekek bölcsõdében és mini bölcsõdében történõ ellátása</t>
  </si>
  <si>
    <t>104035 Gyermekétkeztetés bölcsõdében, fogyatékosok nappali intézményében</t>
  </si>
  <si>
    <t>104037 Intézményen kívüli gyermekétkeztetés</t>
  </si>
  <si>
    <t>104042 Család és gyermekjóléti szolgáltatások</t>
  </si>
  <si>
    <t>104043 Család és gyermekjóléti központ</t>
  </si>
  <si>
    <t>106010 Lakóingatlan szociális célú bérbeadása, üzemeltetése</t>
  </si>
  <si>
    <t>107015 Hajléktalanok nappali ellátása</t>
  </si>
  <si>
    <t>107051 Szociális étkeztetés szociális konyhán</t>
  </si>
  <si>
    <t>107052 Házi segítségnyújtás</t>
  </si>
  <si>
    <t>107053 Jelzõrendszeres házi segítségnyújtás</t>
  </si>
  <si>
    <t>107060 Egyéb szociális pénzbeli és természetbeni ellátások, támogatások</t>
  </si>
  <si>
    <t>107070 Menekültek, befogadottak, oltalmazottak ideiglenes ellátása és támogatása</t>
  </si>
  <si>
    <t>107080 Esélyegyenlõség elõsegítését célzó tevékenységek és programok</t>
  </si>
  <si>
    <t>900060 Forgatási és befektetési célú finanszírozási mûveletek</t>
  </si>
  <si>
    <t>274</t>
  </si>
  <si>
    <t>Hosszú lejáratú hitelek, kölcsönök törlesztése pénzügyi vállalkozásnak (&gt;=275) (K9111)</t>
  </si>
  <si>
    <t>Hitel-, kölcsöntörlesztés államháztartáson kívülre (=274+276+277) (K911)</t>
  </si>
  <si>
    <t>292</t>
  </si>
  <si>
    <t>293</t>
  </si>
  <si>
    <t>294</t>
  </si>
  <si>
    <t>300</t>
  </si>
  <si>
    <t>Belföldi finanszírozás kiadásai (=279+290+…+296+299) (K91)</t>
  </si>
  <si>
    <t>311</t>
  </si>
  <si>
    <t>Finanszírozási kiadások (=300+308+309+310) (K9)</t>
  </si>
  <si>
    <t>312</t>
  </si>
  <si>
    <t>Kiadások összesen (=273+311) (K1-K9)</t>
  </si>
  <si>
    <t>313</t>
  </si>
  <si>
    <t>Átlagos statisztikai állományi létszám</t>
  </si>
  <si>
    <t>06/A - Teljesített bevételek kormányzati funkciónként</t>
  </si>
  <si>
    <t>900020 Önkormányzatok funkcióra nem sorolható bevételei államháztartáson kívülrõl</t>
  </si>
  <si>
    <t>296</t>
  </si>
  <si>
    <t>Maradvány igénybevétele (=294+295) (B813)</t>
  </si>
  <si>
    <t>297</t>
  </si>
  <si>
    <t>299</t>
  </si>
  <si>
    <t>305</t>
  </si>
  <si>
    <t>Belföldi finanszírozás bevételei (=287+293+296+…+301+304) (B81)</t>
  </si>
  <si>
    <t>314</t>
  </si>
  <si>
    <t>Finanszírozási bevételek (=305+311+312+313) (B8)</t>
  </si>
  <si>
    <t>315</t>
  </si>
  <si>
    <t>Bevételek összesen (=283+314) (B1-B8)</t>
  </si>
  <si>
    <t>ebből: maradék (K335)</t>
  </si>
  <si>
    <t>ebből: maradék (K337)</t>
  </si>
  <si>
    <t>ebből: maradék (K48)</t>
  </si>
  <si>
    <t>ebből: maradék (B36)</t>
  </si>
  <si>
    <t>ebből: maradék (B402)</t>
  </si>
  <si>
    <t>ebből: maradék (B411)</t>
  </si>
  <si>
    <t>ebből: maradék (B403)</t>
  </si>
  <si>
    <t>309</t>
  </si>
  <si>
    <t>Kiadások összesen (=269+307) (K1-K9)</t>
  </si>
  <si>
    <t>308</t>
  </si>
  <si>
    <t>Finanszírozási kiadások (=296+304+305+306) (K9)</t>
  </si>
  <si>
    <t>307</t>
  </si>
  <si>
    <t>Belföldi finanszírozás kiadásai (=275+286+…+292+295)(K91)</t>
  </si>
  <si>
    <t>290</t>
  </si>
  <si>
    <t>289</t>
  </si>
  <si>
    <t>288</t>
  </si>
  <si>
    <t>Hitel-, kölcsöntörlesztés államháztartáson kívülre (=270+272+273) (K911)</t>
  </si>
  <si>
    <t>275</t>
  </si>
  <si>
    <t>Hosszú lejáratú hitelek, kölcsönök törlesztése pénzügyi vállalkozásnak (&gt;=271) (K9111)</t>
  </si>
  <si>
    <t>Költségvetési kiadások (=20+21+60+120+190+201+206+268) (K1-K8)</t>
  </si>
  <si>
    <t>Egyéb felhalmozási célú kiadások (=207+208+219+230+241+243+255+256+257) (K8)</t>
  </si>
  <si>
    <t>268</t>
  </si>
  <si>
    <t>ebből:önkormányzati többségi tulajdonú nem pénzügyi vállalkozások (K89)</t>
  </si>
  <si>
    <t>259</t>
  </si>
  <si>
    <t>258</t>
  </si>
  <si>
    <t>Egyéb felhalmozási célú támogatások államháztartáson kívülre (=258+…+267) (K89)</t>
  </si>
  <si>
    <t>257</t>
  </si>
  <si>
    <t>Felhalmozási célú visszatérítendő támogatások, kölcsönök nyújtása államháztartáson kívülre (=244+…+254) (K86)</t>
  </si>
  <si>
    <t>243</t>
  </si>
  <si>
    <t>Egyéb felhalmozási célú támogatások államháztartáson belülre (=231+…+240) (K84)</t>
  </si>
  <si>
    <t>Felújítások (=202+...+205) (K7)</t>
  </si>
  <si>
    <t>Beruházások (=191+192+194+195+196+198+200) (K6)</t>
  </si>
  <si>
    <t>201</t>
  </si>
  <si>
    <t>200</t>
  </si>
  <si>
    <t>Ingatlanok beszerzése, létesítése (&gt;=193) (K62)</t>
  </si>
  <si>
    <t>191</t>
  </si>
  <si>
    <t>Egyéb működési célú kiadások (=121+126+127+128+139+150+161+163+175+176+177+178+189) (K5)</t>
  </si>
  <si>
    <t>ebből: állami többségi tulajdonú nem pénzügyi vállalkozások (K512)</t>
  </si>
  <si>
    <t>ebből: pénzügyi vállalkozások (K512)</t>
  </si>
  <si>
    <t>181</t>
  </si>
  <si>
    <t>180</t>
  </si>
  <si>
    <t>Egyéb működési célú támogatások államháztartáson kívülre (=179+…+188) (K512)</t>
  </si>
  <si>
    <t>178</t>
  </si>
  <si>
    <t>ebből: egyéb vállalkozások (K508)</t>
  </si>
  <si>
    <t>171</t>
  </si>
  <si>
    <t>Működési célú visszatérítendő támogatások, kölcsönök nyújtása államháztartáson kívülre (=164+…+174) (K508)</t>
  </si>
  <si>
    <t>Működési célú garancia- és kezességvállalásból származó kifizetés államháztartáson kívülre (&gt;=162) (K507)</t>
  </si>
  <si>
    <t>159</t>
  </si>
  <si>
    <t>151</t>
  </si>
  <si>
    <t>Egyéb működési célú támogatások államháztartáson belülre (=151+…+160) (K506)</t>
  </si>
  <si>
    <t>150</t>
  </si>
  <si>
    <t>Elvonások és befizetések (=123+124+125) (K502)</t>
  </si>
  <si>
    <t>126</t>
  </si>
  <si>
    <t>125</t>
  </si>
  <si>
    <t>Ellátottak pénzbeli juttatásai (=61+62+73+74+85+94+97+100) (K4)</t>
  </si>
  <si>
    <t>117</t>
  </si>
  <si>
    <t>116</t>
  </si>
  <si>
    <t>Egyéb nem intézményi ellátások (&gt;=101+…+119) (K48)</t>
  </si>
  <si>
    <t>100</t>
  </si>
  <si>
    <t>Dologi kiadások (=31+34+45+48+59) (K3)</t>
  </si>
  <si>
    <t>60</t>
  </si>
  <si>
    <t>Különféle befizetések és egyéb dologi kiadások (=49+50+51+54+58) (K35)</t>
  </si>
  <si>
    <t>59</t>
  </si>
  <si>
    <t>Egyéb pénzügyi műveletek kiadásai (&gt;=55+…+57) (K354)</t>
  </si>
  <si>
    <t>Kamatkiadások (&gt;=52+53) (K353)</t>
  </si>
  <si>
    <t>Kiküldetések, reklám- és propagandakiadások (=46+47) (K34)</t>
  </si>
  <si>
    <t>Szolgáltatási kiadások (=35+36+37+39+40+42+43) (K33)</t>
  </si>
  <si>
    <t>Egyéb szolgáltatások (&gt;=44)  (K337)</t>
  </si>
  <si>
    <t>42</t>
  </si>
  <si>
    <t>Közvetített szolgáltatások  (&gt;=41) (K335)</t>
  </si>
  <si>
    <t>Bérleti és lízing díjak (&gt;=38) (K333)</t>
  </si>
  <si>
    <t>Közüzemi díjak (K331)</t>
  </si>
  <si>
    <t>ebből: munkaadót a foglalkoztatottak részére történő kifizetésekkel kapcsolatban terhelő más járulék jellegű kötelezettségek (K2)</t>
  </si>
  <si>
    <t>26</t>
  </si>
  <si>
    <t>Munkaadókat terhelő járulékok és szociális hozzájárulási adó (=22+…+27) (K2)</t>
  </si>
  <si>
    <t>900060 Forgatási és befektetési célú finanszírozási műveletek</t>
  </si>
  <si>
    <t>107080 Esélyegyenlőség elősegítését célzó tevékenységek és programok</t>
  </si>
  <si>
    <t>107053 Jelzőrendszeres házi segítségnyújtás</t>
  </si>
  <si>
    <t>104035 Gyermekétkeztetés bölcsődében, fogyatékosok nappali intézményében</t>
  </si>
  <si>
    <t>104031 Gyermekek bölcsődében és mini bölcsődében történő ellátása</t>
  </si>
  <si>
    <t>102050 Az időskorúak társadalmi integrációját célzó programok</t>
  </si>
  <si>
    <t>102040 Időskorral összefüggő pénzbeli ellátások</t>
  </si>
  <si>
    <t>102031 Idősek nappali ellátása</t>
  </si>
  <si>
    <t>102025 Időskorúak átmeneti ellátása</t>
  </si>
  <si>
    <t>102023 Időskorúak tartós bentlakásos ellátása</t>
  </si>
  <si>
    <t>101221 Fogyatékossággal élők nappali ellátása</t>
  </si>
  <si>
    <t>101213 Fogyatékossággal élők átmeneti ellátása</t>
  </si>
  <si>
    <t>098032 Pedagógiai szakmai szolgáltatások működtetési feladatai</t>
  </si>
  <si>
    <t>095030 Szakképzési és felnőttképzési támogatások</t>
  </si>
  <si>
    <t>091140 Óvodai nevelés, ellátás működtetési feladatai</t>
  </si>
  <si>
    <t>091120 Sajátos nevelési igényű gyermekek óvodai nevelésének, ellátásának szakmai feladatai</t>
  </si>
  <si>
    <t>086090 Egyéb szabadidős szolgáltatás</t>
  </si>
  <si>
    <t>084032 Civil szervezetek programtámogatása</t>
  </si>
  <si>
    <t>084031 Civil szervezetek működési támogatása</t>
  </si>
  <si>
    <t>083050 Televízió-műsor szolgáltatása és támogatása</t>
  </si>
  <si>
    <t>082092 Közművelődés - hagyományos közösségi kulturális értékek gondozása</t>
  </si>
  <si>
    <t>082091 Közművelődés - közösségi és társadalmi részvétel fejlesztése</t>
  </si>
  <si>
    <t>082030 Művészeti tevékenységek (kivéve: színház)</t>
  </si>
  <si>
    <t>081030 Sportlétesítmények, edzőtáborok működtetése és fejlesztése</t>
  </si>
  <si>
    <t>074052 Kábítószer-megelőzés programjai, tevékenységei</t>
  </si>
  <si>
    <t>074040 Fertőző megbetegedések megelőzése, járványügyi ellátás</t>
  </si>
  <si>
    <t>061030 Lakáshoz jutást segítő támogatások</t>
  </si>
  <si>
    <t>041231 Rövid időtartamú közfoglalkoztatás</t>
  </si>
  <si>
    <t>018030 Támogatási célú finanszírozási műveletek</t>
  </si>
  <si>
    <t>016010 Országgyűlési, önkormányzati és európai parlamenti képviselőválasztásokhoz kapcsolódó tevékenységek</t>
  </si>
  <si>
    <t>Bevételek összesen (=285+316) (B1-B8)</t>
  </si>
  <si>
    <t>317</t>
  </si>
  <si>
    <t>Finanszírozási bevételek (=307+313+314+315) (B8)</t>
  </si>
  <si>
    <t>316</t>
  </si>
  <si>
    <t>Belföldi finanszírozás bevételei (=289+295+298+…+303+306) (B81)</t>
  </si>
  <si>
    <t>302</t>
  </si>
  <si>
    <t>301</t>
  </si>
  <si>
    <t>Maradvány igénybevétele (=296+297) (B813)</t>
  </si>
  <si>
    <t>298</t>
  </si>
  <si>
    <t>Költségvetési bevételek (=45+81+184+221+232+258+284) (B1-B7)</t>
  </si>
  <si>
    <t>285</t>
  </si>
  <si>
    <t>Felhalmozási célú átvett pénzeszközök (=259+…+262+272) (B7)</t>
  </si>
  <si>
    <t>284</t>
  </si>
  <si>
    <t>280</t>
  </si>
  <si>
    <t>ebből: egyéb civil szervezetek (B75)</t>
  </si>
  <si>
    <t>Egyéb felhalmozási célú átvett pénzeszközök (=273+…+283) (B75)</t>
  </si>
  <si>
    <t>ebből: önkormányzati többségi tulajdonú nem pénzügyi vállalkozások (B74)</t>
  </si>
  <si>
    <t>266</t>
  </si>
  <si>
    <t>Felhalmozási célú visszatérítendő támogatások, kölcsönök visszatérülése államháztartáson kívülről (=263+…+271) (B74)</t>
  </si>
  <si>
    <t>Működési célú átvett pénzeszközök (=233+...+236+246) (B6)</t>
  </si>
  <si>
    <t>255</t>
  </si>
  <si>
    <t>ebből: önkormányzati többségi tulajdonú nem pénzügyi vállalkozások (B65)</t>
  </si>
  <si>
    <t>Egyéb működési célú átvett pénzeszközök (=247+…+257) (B65)</t>
  </si>
  <si>
    <t>246</t>
  </si>
  <si>
    <t>233</t>
  </si>
  <si>
    <t>Felhalmozási bevételek (=222+224+226+227+230) (B5)</t>
  </si>
  <si>
    <t>232</t>
  </si>
  <si>
    <t>226</t>
  </si>
  <si>
    <t>Ingatlanok értékesítése (&gt;=225) (B52)</t>
  </si>
  <si>
    <t>Működési bevételek (=185+186+189+191+198+199+200+209+216+217+218) (B4)</t>
  </si>
  <si>
    <t>221</t>
  </si>
  <si>
    <t>220</t>
  </si>
  <si>
    <t>Egyéb működési bevételek (&gt;=219+220) (B411)</t>
  </si>
  <si>
    <t>Egyéb pénzügyi műveletek bevételei (=210+211) (B409)</t>
  </si>
  <si>
    <t>Más egyéb pénzügyi műveletek bevételei (&gt;=212+…+215) (B4092)</t>
  </si>
  <si>
    <t>211</t>
  </si>
  <si>
    <t>Kamatbevételek és más nyereségjellegű bevételek (=201+205) (B408)</t>
  </si>
  <si>
    <t>Egyéb kapott (járó) kamatok és kamatjellegű bevételek (&gt;=206+207+208) (B4082)</t>
  </si>
  <si>
    <t>ebből: önkormányzati vagyon vagyonkezelésbe adásából származó bevétel (B404)</t>
  </si>
  <si>
    <t>Tulajdonosi bevételek (&gt;=192+…+197) (B404)</t>
  </si>
  <si>
    <t>Közvetített szolgáltatások ellenértéke  (&gt;=190) (B403)</t>
  </si>
  <si>
    <t>Szolgáltatások ellenértéke (&gt;=187+188) (B402)</t>
  </si>
  <si>
    <t>Közhatalmi bevételek (=93+94+104+109+164+165) (B3)</t>
  </si>
  <si>
    <t>177</t>
  </si>
  <si>
    <t>176</t>
  </si>
  <si>
    <t>ebből: környezetvédelmi bírság (B36)</t>
  </si>
  <si>
    <t>172</t>
  </si>
  <si>
    <t>168</t>
  </si>
  <si>
    <t>Egyéb közhatalmi bevételek (&gt;=166+…+183) (B36)</t>
  </si>
  <si>
    <t>Termékek és szolgáltatások adói (=116+137+141+142+147)  (B35)</t>
  </si>
  <si>
    <t>164</t>
  </si>
  <si>
    <t>Egyéb áruhasználati és szolgáltatási adók  (=148+…+163) (B355)</t>
  </si>
  <si>
    <t>147</t>
  </si>
  <si>
    <t>Értékesítési és forgalmi adók (=117+…+136) (B351)</t>
  </si>
  <si>
    <t>112</t>
  </si>
  <si>
    <t>110</t>
  </si>
  <si>
    <t>Vagyoni tipusú adók (=110+…+115) (B34)</t>
  </si>
  <si>
    <t>ebből: egyéb fejezeti kezelésű előirányzatok (B16)</t>
  </si>
  <si>
    <t>ebből: központi költségvetési szervek (B16)</t>
  </si>
  <si>
    <t>900020 Önkormányzatok funkcióra nem sorolható bevételei államháztartáson kívülről</t>
  </si>
  <si>
    <t>084070 A fiatalok társadalmi integrációját segítő struktúra, szakmai szolgáltatások fejlesztése, működtetése</t>
  </si>
  <si>
    <t>011220 Adó-, vám- és jövedéki igazgatás</t>
  </si>
  <si>
    <t>ebből: maradék (B404)</t>
  </si>
  <si>
    <t>ebből:  az egyéb pénzbeli és természetbeni gyermekvédelmi támogatások  (K42)</t>
  </si>
  <si>
    <t>72</t>
  </si>
  <si>
    <t>Családi támogatások (=63+…+72) (K42)</t>
  </si>
  <si>
    <t>104051 Gyermekvédelmi pénzbeli és természetbeni ellátások</t>
  </si>
  <si>
    <t>104030 Gyermekek napközbeni ellátása családi bölcsőde, munkahelyi bölcsőde, napközbeni gyermekfelügyelet vagy alternatív napközbeni ellátás útján</t>
  </si>
  <si>
    <t>101143 Pszichiátriai betegek közösségi alapellátása</t>
  </si>
  <si>
    <t>091220 Köznevelési intézmény 1-4. évfolyamán tanulók nevelésével, oktatásával összefüggő működtetési feladatok</t>
  </si>
  <si>
    <t>083020 Könyvkiadás</t>
  </si>
  <si>
    <t>082042 Könyvtári állomány gyarapítása, nyilvántartása</t>
  </si>
  <si>
    <t>081061 Szabadidős park, fürdő és strandszolgáltatás</t>
  </si>
  <si>
    <t>061010 Lakáspolitika igazgatása</t>
  </si>
  <si>
    <t>Bevételek összesen (284+315) (B1-B8)</t>
  </si>
  <si>
    <t>Finanszírozási bevételek (=306+312+313+314) (B8)</t>
  </si>
  <si>
    <t>Belföldi finanszírozás bevételei (=288+294+297+…+302+305) (B81)</t>
  </si>
  <si>
    <t>306</t>
  </si>
  <si>
    <t>Maradvány igénybevétele (=295+296) (B813)</t>
  </si>
  <si>
    <t>295</t>
  </si>
  <si>
    <t>Hitel-, kölcsönfelvétel pénzügyi vállalkozástól (=285+286+287) (B811)</t>
  </si>
  <si>
    <t>Hosszú lejáratú hitelek, kölcsönök felvétele pénzügyi vállalkozástól (B8111)</t>
  </si>
  <si>
    <t>Költségvetési bevételek (=45+81+184+220+231+257+283) (B1-B7)</t>
  </si>
  <si>
    <t>Felhalmozási célú átvett pénzeszközök (=258+…+261+271) (B7)</t>
  </si>
  <si>
    <t>Egyéb felhalmozási célú átvett pénzeszközök (=272+…+282) (B75)</t>
  </si>
  <si>
    <t>271</t>
  </si>
  <si>
    <t>Felhalmozási célú visszatérítendő támogatások, kölcsönök visszatérülése államháztartáson kívülről (=262+…+270) (B74)</t>
  </si>
  <si>
    <t>Működési célú átvett pénzeszközök (=232+...+235+245) (B6)</t>
  </si>
  <si>
    <t>254</t>
  </si>
  <si>
    <t>Egyéb működési célú átvett pénzeszközök (=246+…+256) (B65)</t>
  </si>
  <si>
    <t>245</t>
  </si>
  <si>
    <t>Felhalmozási bevételek (=221+223+225+226+229) (B5)</t>
  </si>
  <si>
    <t>Részesedések megszűnéséhez kapcsolódó bevételek (&gt;=230) (B55)</t>
  </si>
  <si>
    <t>229</t>
  </si>
  <si>
    <t>225</t>
  </si>
  <si>
    <t>Ingatlanok értékesítése (&gt;=224) (B52)</t>
  </si>
  <si>
    <t>223</t>
  </si>
  <si>
    <t>Működési bevételek (=185+186+189+191+198+…+200+208+215+216+217) (B4)</t>
  </si>
  <si>
    <t>Egyéb működési bevételek (&gt;=218+219) (B411)</t>
  </si>
  <si>
    <t>Kamatbevételek és más nyereségjellegű bevételek (=201+204) (B408)</t>
  </si>
  <si>
    <t>208</t>
  </si>
  <si>
    <t>Egyéb kapott (járó) kamatok és kamatjellegű bevételek (&gt;=205+206+207) (B4082)</t>
  </si>
  <si>
    <t>Befektetett pénzügyi eszközökből származó bevételek (&gt;=202+203) (B4081)</t>
  </si>
  <si>
    <t>ebből: egyéb részesedések után kapott osztalék (B404)</t>
  </si>
  <si>
    <t>013370 Informatikai fejlesztések, szolgáltatások</t>
  </si>
  <si>
    <t>Kiadások összesen (=267+307) (K1-K9)</t>
  </si>
  <si>
    <t>Belföldi finanszírozás kiadásai (=273+286+…+292+295) (K91)</t>
  </si>
  <si>
    <t>Hitel-, kölcsöntörlesztés államháztartáson kívülre (=268+270+271) (K911)</t>
  </si>
  <si>
    <t>Hosszú lejáratú hitelek, kölcsönök törlesztése pénzügyi vállalkozásnak (&gt;=269) (K9111)</t>
  </si>
  <si>
    <t>Költségvetési kiadások (=20+21+60+120+190+199+204+266) (K1-K8)</t>
  </si>
  <si>
    <t>Egyéb felhalmozási célú kiadások (=205+206+217+228+239+241+253+254+255) (K8)</t>
  </si>
  <si>
    <t>Egyéb felhalmozási célú támogatások államháztartáson kívülre (=256+…+265) (K89)</t>
  </si>
  <si>
    <t>Felhalmozási célú visszatérítendő támogatások, kölcsönök nyújtása államháztartáson kívülre (=242+…+252) (K86)</t>
  </si>
  <si>
    <t>ebből: egyéb fejezeti kezelésű előirányzatok (K84)</t>
  </si>
  <si>
    <t>ebből: fejezeti kezelésű előirányzatok EU-s programokra és azok hazai társfinanszírozása (K84)</t>
  </si>
  <si>
    <t>Egyéb felhalmozási célú támogatások államháztartáson belülre (=229+…+238) (K84)</t>
  </si>
  <si>
    <t>Felújítások (=200+...+203) (K7)</t>
  </si>
  <si>
    <t>Beruházások (=191+192+194+…+198) (K6)</t>
  </si>
  <si>
    <t>Részesedések beszerzése (K65)</t>
  </si>
  <si>
    <t>ebből:önkormányzati többségi tulajdonú nem pénzügyi vállalkozások (K508)</t>
  </si>
  <si>
    <t>ebből: egyéb fejezeti kezelésű előirányzatok (K506)</t>
  </si>
  <si>
    <t>ebből: fejezeti kezelésű előirányzatok EU-s programokra és azok hazai társfinanszírozása (K506)</t>
  </si>
  <si>
    <t>153</t>
  </si>
  <si>
    <t>109010 Szociális szolgáltatások igazgatása</t>
  </si>
  <si>
    <t>094260 Hallgatói és oktatói ösztöndíjak, egyéb juttatások</t>
  </si>
  <si>
    <t>092260 Gimnázium és szakképző iskola tanulóinak közismereti és szakmai elméleti oktatásával összefüggő működtetési feladatok</t>
  </si>
  <si>
    <t>084020 Nemzetiségi közfeladatok ellátása és támogatása</t>
  </si>
  <si>
    <t>076090 Egyéb egészségügyi szolgáltatások finanszírozása és támogatása</t>
  </si>
  <si>
    <t>072430 Képalkotó diagnosztikai szolgáltatások</t>
  </si>
  <si>
    <t>Bevételek összesen (282+314) (B1-B8)</t>
  </si>
  <si>
    <t>Belföldi finanszírozás bevételei (=286+293+296+…+301+304) (B81)</t>
  </si>
  <si>
    <t>Hitel-, kölcsönfelvétel pénzügyi vállalkozástól (=283+284+285) (B811)</t>
  </si>
  <si>
    <t>286</t>
  </si>
  <si>
    <t>Költségvetési bevételek (=45+81+184+220+229+255+281) (B1-B7)</t>
  </si>
  <si>
    <t>Felhalmozási célú átvett pénzeszközök (=256+…+259+269) (B7)</t>
  </si>
  <si>
    <t>281</t>
  </si>
  <si>
    <t>277</t>
  </si>
  <si>
    <t>ebből: pénzügyi vállalkozások (B75)</t>
  </si>
  <si>
    <t>ebből: háztartások (B75)</t>
  </si>
  <si>
    <t>Egyéb felhalmozási célú átvett pénzeszközök (=270+…+280) (B75)</t>
  </si>
  <si>
    <t>Felhalmozási célú visszatérítendő támogatások, kölcsönök visszatérülése államháztartáson kívülről (=260+…+268) (B74)</t>
  </si>
  <si>
    <t>Működési célú átvett pénzeszközök (=230+...+233+243) (B6)</t>
  </si>
  <si>
    <t>ebből: nonprofit gazdasági társaságok (B65)</t>
  </si>
  <si>
    <t>ebből: egyházi jogi személyek (B65)</t>
  </si>
  <si>
    <t>Egyéb működési célú átvett pénzeszközök (=244+…+254) (B65)</t>
  </si>
  <si>
    <t>ebből: önkormányzati többségi tulajdonú nem pénzügyi vállalkozások (B64)</t>
  </si>
  <si>
    <t>240</t>
  </si>
  <si>
    <t>Működési célú visszatérítendő támogatások, kölcsönök visszatérülése államháztartáson kívülről (=234+…+242) (B64)</t>
  </si>
  <si>
    <t>Felhalmozási bevételek (=221+223+225+226+228) (B5)</t>
  </si>
  <si>
    <t>Működési bevételek (=185+186+189+191+198+…+200+207+215+216+217) (B4)</t>
  </si>
  <si>
    <t>Más egyéb pénzügyi műveletek bevételei (&gt;=210+...+214) (B4092)</t>
  </si>
  <si>
    <t>Egyéb kapott (járó) kamatok és kamatjellegű bevételek (&gt;=205+206) (B4082)</t>
  </si>
  <si>
    <t>Felhalmozási célú önkormányzati támogatások (B21)</t>
  </si>
  <si>
    <t>ebből: elkülönített állami pénzalapok (B16)</t>
  </si>
  <si>
    <t>ebből: fejezeti kezelésű előirányzatok EU-s programokra és azok hazai társfinanszírozása (B16)</t>
  </si>
  <si>
    <t>Működési célú költségvetési támogatások és kiegészítő támogatások (B115)</t>
  </si>
  <si>
    <t>Települési önkormányzatok szociális, gyermekjóléti  és gyermekétkeztetési feladatainak támogatása (03+04) (B113)</t>
  </si>
  <si>
    <t>086010 Határon túli magyarok egyéb támogatásai</t>
  </si>
  <si>
    <t>072112 Háziorvosi ügyeleti ellátás</t>
  </si>
  <si>
    <t>072230 Járóbetegek gyógyító gondozása</t>
  </si>
  <si>
    <t>072240 Járóbetegek egynapos ellátása</t>
  </si>
  <si>
    <t>072311 Fogorvosi alapellátás</t>
  </si>
  <si>
    <t>072313 Fogorvosi szakellátás</t>
  </si>
  <si>
    <t>072420 Egészségügyi laboratóriumi szolgáltatások</t>
  </si>
  <si>
    <t>072450 Fizikoterápiás szolgáltatás</t>
  </si>
  <si>
    <t>073160 Egynapos sebészeti ellátás (egynapos beavatkozás)</t>
  </si>
  <si>
    <t>074011 Foglalkozás-egészségügyi alapellátás</t>
  </si>
  <si>
    <t>074032 Ifjúság-egészségügyi gondozás</t>
  </si>
  <si>
    <t>074054 Komplex egészségfejlesztő, prevenciós programok</t>
  </si>
  <si>
    <t>094130 Egészségügyi szakmai képzés</t>
  </si>
  <si>
    <t>999999 Kormányzati funkcióra fel nem osztott tevékenységek kiadásai és bevételei</t>
  </si>
  <si>
    <t>11</t>
  </si>
  <si>
    <t>Lakhatási támogatások (K1111)</t>
  </si>
  <si>
    <t>156</t>
  </si>
  <si>
    <t>ebből: központi kezelésű előirányzatok (K506)</t>
  </si>
  <si>
    <t>Informatikai eszközök felújítása (K72)</t>
  </si>
  <si>
    <t>Egyéb tárgyi eszközök felújítása  (K73)</t>
  </si>
  <si>
    <t>ebből: nemzetiségi önkormányzatok és költségvetési szerveik (K84)</t>
  </si>
  <si>
    <t>ebből:önkormányzati többségi tulajdonú nem pénzügyi vállalkozások (B75)</t>
  </si>
  <si>
    <t>Készletértékesítés ellenértéke (B401)</t>
  </si>
  <si>
    <t>ebből: központi kezelésű előirányzatok (B25)</t>
  </si>
  <si>
    <t>075010 Egészségüggyel kapcsolatos alkalmazott kutatás és fejlesztés</t>
  </si>
  <si>
    <t>074013 Pálya- és munkaalkalmassági vizsgálatok</t>
  </si>
  <si>
    <t>Kiadások összesen</t>
  </si>
  <si>
    <t>Finanszírozási kiadások (=28+36+37+38) (K9)</t>
  </si>
  <si>
    <t>Belföldi finanszírozás kiadásai (=06+17+18+20+…+24+27) (K91)</t>
  </si>
  <si>
    <t>Hitel-, kölcsöntörlesztés államháztartáson kívülre (=01+03+04) (K911)</t>
  </si>
  <si>
    <t>Hosszú lejáratú hitelek, kölcsönök törlesztése pénzügyi vállalkozásnak (&gt;=02) (K9111)</t>
  </si>
  <si>
    <t>Lakástámogatás (K87)</t>
  </si>
  <si>
    <t>Tartalékok (K513)</t>
  </si>
  <si>
    <t>193</t>
  </si>
  <si>
    <t>ebből: valuta, deviza eszközök realizált árfolyamvesztesége (K354)</t>
  </si>
  <si>
    <t>Egyéb szolgáltatások (&gt;=48)  (K337)</t>
  </si>
  <si>
    <t>Közüzemi díjak (=35+...+38) (K331)</t>
  </si>
  <si>
    <t>Eredeti előirányzat</t>
  </si>
  <si>
    <t>01 - Időközi költségvetési jelentés az államháztartás önkormányzati alrendszerében - K1-K8. Költségvetési kiadások</t>
  </si>
  <si>
    <t>Bevételek összesen</t>
  </si>
  <si>
    <t>Finanszírozási bevételek (=23+29+30+31) (B8)</t>
  </si>
  <si>
    <t>Belföldi finanszírozás bevételei (=04+10+13+14+15+17+…+19+22) (B81)</t>
  </si>
  <si>
    <t>14</t>
  </si>
  <si>
    <t>Maradvány igénybevétele (=11+12) (B813)</t>
  </si>
  <si>
    <t>Hitel-, kölcsönfelvétel pénzügyi vállalkozástól (=01+02+03) (B811)</t>
  </si>
  <si>
    <t>Likviditási célú hitelek, kölcsönök felvétele pénzügyi vállalkozástól (B8112)</t>
  </si>
  <si>
    <t>Költségvetési bevételek (=45+81+181+218+229+255+281) (B1-B7)</t>
  </si>
  <si>
    <t>ebből: egyéb civil szervezetek (B74)</t>
  </si>
  <si>
    <t>ebből: Európai Unió (B65)</t>
  </si>
  <si>
    <t>236</t>
  </si>
  <si>
    <t>Felhalmozási bevételek (=219+221+223+224+227) (B5)</t>
  </si>
  <si>
    <t>Ingatlanok értékesítése (&gt;=222) (B52)</t>
  </si>
  <si>
    <t>Működési bevételek (=182+183+186+188+195+196+197+206+213+214+215) (B4)</t>
  </si>
  <si>
    <t>Egyéb működési bevételek (&gt;=216+217) (B411)</t>
  </si>
  <si>
    <t>Egyéb pénzügyi műveletek bevételei (=207+208) (B409)</t>
  </si>
  <si>
    <t>Más egyéb pénzügyi műveletek bevételei (&gt;=209+…+212) (B4092)</t>
  </si>
  <si>
    <t>Kamatbevételek és más nyereségjellegű bevételek (=198+202) (B408)</t>
  </si>
  <si>
    <t>Egyéb kapott (járó) kamatok és kamatjellegű bevételek (&gt;=203+204+205) (B4082)</t>
  </si>
  <si>
    <t>Tulajdonosi bevételek (&gt;=189+…+194) (B404)</t>
  </si>
  <si>
    <t>Közvetített szolgáltatások ellenértéke (&gt;=187) (B403)</t>
  </si>
  <si>
    <t>Szolgáltatások ellenértéke (&gt;=184+185) (B402)</t>
  </si>
  <si>
    <t>Közhatalmi bevételek (=93+94+104+108+161+162) (B3)</t>
  </si>
  <si>
    <t>173</t>
  </si>
  <si>
    <t>Egyéb közhatalmi bevételek (&gt;=163+…+180) (B36)</t>
  </si>
  <si>
    <t>Termékek és szolgáltatások adói (=115+135+139+140+144) (B35)</t>
  </si>
  <si>
    <t>ebből: tartózkodás után fizetett idegenforgalmi adó (B355)</t>
  </si>
  <si>
    <t>Egyéb áruhasználati és szolgáltatási adók (=145+…+160) (B355)</t>
  </si>
  <si>
    <t>144</t>
  </si>
  <si>
    <t>Értékesítési és forgalmi adók (=116+…+134) (B351)</t>
  </si>
  <si>
    <t>ebből: nemzetiségi önkormányzatok és költségvetési szerveik (B25)</t>
  </si>
  <si>
    <t>79</t>
  </si>
  <si>
    <t>02 - Időközi költségvetési jelentés az államháztartás önkormányzati alrendszerében - B1-B7. 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</si>
</sst>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 CE"/>
    </font>
    <font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2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3" fontId="4" fillId="3" borderId="0" xfId="0" applyNumberFormat="1" applyFont="1" applyFill="1" applyAlignment="1">
      <alignment horizontal="right" vertical="top" wrapText="1"/>
    </xf>
    <xf numFmtId="0" fontId="0" fillId="3" borderId="0" xfId="0" applyFill="1"/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3" fontId="1" fillId="3" borderId="0" xfId="0" applyNumberFormat="1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top" wrapText="1"/>
    </xf>
    <xf numFmtId="0" fontId="0" fillId="0" borderId="0" xfId="0"/>
    <xf numFmtId="0" fontId="8" fillId="0" borderId="0" xfId="0" applyFon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78F8-06E7-A947-AC65-8031BDBF46F1}">
  <dimension ref="A1:CD115"/>
  <sheetViews>
    <sheetView zoomScale="130" zoomScaleNormal="130" workbookViewId="0">
      <pane ySplit="2" topLeftCell="A29" activePane="bottomLeft" state="frozen"/>
      <selection activeCell="D112" sqref="D112:CD112"/>
      <selection pane="bottomLeft" activeCell="A43" sqref="A43"/>
    </sheetView>
  </sheetViews>
  <sheetFormatPr baseColWidth="10" defaultColWidth="8.83203125" defaultRowHeight="13"/>
  <cols>
    <col min="1" max="1" width="8.1640625" customWidth="1"/>
    <col min="2" max="2" width="41" customWidth="1"/>
    <col min="3" max="82" width="32.83203125" customWidth="1"/>
  </cols>
  <sheetData>
    <row r="1" spans="1:82">
      <c r="A1" s="18" t="s">
        <v>343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</row>
    <row r="2" spans="1:82" ht="85">
      <c r="A2" s="3" t="s">
        <v>5</v>
      </c>
      <c r="B2" s="3" t="s">
        <v>6</v>
      </c>
      <c r="C2" s="3" t="s">
        <v>344</v>
      </c>
      <c r="D2" s="3" t="s">
        <v>345</v>
      </c>
      <c r="E2" s="3" t="s">
        <v>347</v>
      </c>
      <c r="F2" s="3" t="s">
        <v>348</v>
      </c>
      <c r="G2" s="3" t="s">
        <v>547</v>
      </c>
      <c r="H2" s="3" t="s">
        <v>349</v>
      </c>
      <c r="I2" s="3" t="s">
        <v>350</v>
      </c>
      <c r="J2" s="3" t="s">
        <v>546</v>
      </c>
      <c r="K2" s="3" t="s">
        <v>352</v>
      </c>
      <c r="L2" s="3" t="s">
        <v>354</v>
      </c>
      <c r="M2" s="3" t="s">
        <v>355</v>
      </c>
      <c r="N2" s="3" t="s">
        <v>356</v>
      </c>
      <c r="O2" s="3" t="s">
        <v>357</v>
      </c>
      <c r="P2" s="3" t="s">
        <v>358</v>
      </c>
      <c r="Q2" s="3" t="s">
        <v>621</v>
      </c>
      <c r="R2" s="3" t="s">
        <v>544</v>
      </c>
      <c r="S2" s="3" t="s">
        <v>361</v>
      </c>
      <c r="T2" s="3" t="s">
        <v>362</v>
      </c>
      <c r="U2" s="3" t="s">
        <v>363</v>
      </c>
      <c r="V2" s="3" t="s">
        <v>364</v>
      </c>
      <c r="W2" s="3" t="s">
        <v>365</v>
      </c>
      <c r="X2" s="3" t="s">
        <v>367</v>
      </c>
      <c r="Y2" s="3" t="s">
        <v>676</v>
      </c>
      <c r="Z2" s="3" t="s">
        <v>543</v>
      </c>
      <c r="AA2" s="3" t="s">
        <v>542</v>
      </c>
      <c r="AB2" s="3" t="s">
        <v>675</v>
      </c>
      <c r="AC2" s="3" t="s">
        <v>541</v>
      </c>
      <c r="AD2" s="3" t="s">
        <v>370</v>
      </c>
      <c r="AE2" s="3" t="s">
        <v>371</v>
      </c>
      <c r="AF2" s="3" t="s">
        <v>620</v>
      </c>
      <c r="AG2" s="3" t="s">
        <v>540</v>
      </c>
      <c r="AH2" s="3" t="s">
        <v>619</v>
      </c>
      <c r="AI2" s="3" t="s">
        <v>539</v>
      </c>
      <c r="AJ2" s="3" t="s">
        <v>538</v>
      </c>
      <c r="AK2" s="3" t="s">
        <v>376</v>
      </c>
      <c r="AL2" s="3" t="s">
        <v>537</v>
      </c>
      <c r="AM2" s="3" t="s">
        <v>674</v>
      </c>
      <c r="AN2" s="3" t="s">
        <v>536</v>
      </c>
      <c r="AO2" s="3" t="s">
        <v>379</v>
      </c>
      <c r="AP2" s="3" t="s">
        <v>608</v>
      </c>
      <c r="AQ2" s="3" t="s">
        <v>534</v>
      </c>
      <c r="AR2" s="3" t="s">
        <v>382</v>
      </c>
      <c r="AS2" s="3" t="s">
        <v>533</v>
      </c>
      <c r="AT2" s="3" t="s">
        <v>532</v>
      </c>
      <c r="AU2" s="3" t="s">
        <v>617</v>
      </c>
      <c r="AV2" s="3" t="s">
        <v>673</v>
      </c>
      <c r="AW2" s="3" t="s">
        <v>672</v>
      </c>
      <c r="AX2" s="3" t="s">
        <v>531</v>
      </c>
      <c r="AY2" s="3" t="s">
        <v>386</v>
      </c>
      <c r="AZ2" s="3" t="s">
        <v>387</v>
      </c>
      <c r="BA2" s="3" t="s">
        <v>388</v>
      </c>
      <c r="BB2" s="3" t="s">
        <v>530</v>
      </c>
      <c r="BC2" s="3" t="s">
        <v>390</v>
      </c>
      <c r="BD2" s="3" t="s">
        <v>391</v>
      </c>
      <c r="BE2" s="3" t="s">
        <v>616</v>
      </c>
      <c r="BF2" s="3" t="s">
        <v>529</v>
      </c>
      <c r="BG2" s="3" t="s">
        <v>528</v>
      </c>
      <c r="BH2" s="3" t="s">
        <v>394</v>
      </c>
      <c r="BI2" s="3" t="s">
        <v>527</v>
      </c>
      <c r="BJ2" s="3" t="s">
        <v>526</v>
      </c>
      <c r="BK2" s="3" t="s">
        <v>525</v>
      </c>
      <c r="BL2" s="3" t="s">
        <v>398</v>
      </c>
      <c r="BM2" s="3" t="s">
        <v>524</v>
      </c>
      <c r="BN2" s="3" t="s">
        <v>523</v>
      </c>
      <c r="BO2" s="3" t="s">
        <v>401</v>
      </c>
      <c r="BP2" s="3" t="s">
        <v>615</v>
      </c>
      <c r="BQ2" s="3" t="s">
        <v>522</v>
      </c>
      <c r="BR2" s="3" t="s">
        <v>521</v>
      </c>
      <c r="BS2" s="3" t="s">
        <v>406</v>
      </c>
      <c r="BT2" s="3" t="s">
        <v>407</v>
      </c>
      <c r="BU2" s="3" t="s">
        <v>614</v>
      </c>
      <c r="BV2" s="3" t="s">
        <v>408</v>
      </c>
      <c r="BW2" s="3" t="s">
        <v>409</v>
      </c>
      <c r="BX2" s="3" t="s">
        <v>410</v>
      </c>
      <c r="BY2" s="3" t="s">
        <v>411</v>
      </c>
      <c r="BZ2" s="3" t="s">
        <v>520</v>
      </c>
      <c r="CA2" s="3" t="s">
        <v>413</v>
      </c>
      <c r="CB2" s="3" t="s">
        <v>519</v>
      </c>
      <c r="CC2" s="3" t="s">
        <v>671</v>
      </c>
      <c r="CD2" s="3" t="s">
        <v>518</v>
      </c>
    </row>
    <row r="3" spans="1:82" ht="15">
      <c r="A3" s="13" t="s">
        <v>0</v>
      </c>
      <c r="B3" s="1" t="s">
        <v>7</v>
      </c>
      <c r="C3" s="12">
        <v>5701262923</v>
      </c>
      <c r="D3" s="12">
        <v>1485214518</v>
      </c>
      <c r="E3" s="12">
        <v>0</v>
      </c>
      <c r="F3" s="12">
        <v>206810061</v>
      </c>
      <c r="G3" s="12">
        <v>0</v>
      </c>
      <c r="H3" s="12">
        <v>0</v>
      </c>
      <c r="I3" s="12">
        <v>0</v>
      </c>
      <c r="J3" s="12">
        <v>0</v>
      </c>
      <c r="K3" s="12">
        <v>163880999</v>
      </c>
      <c r="L3" s="12">
        <v>0</v>
      </c>
      <c r="M3" s="12">
        <v>0</v>
      </c>
      <c r="N3" s="12">
        <v>25069479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3580255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1988867731</v>
      </c>
      <c r="AS3" s="12">
        <v>35421692</v>
      </c>
      <c r="AT3" s="12">
        <v>222767120</v>
      </c>
      <c r="AU3" s="12">
        <v>0</v>
      </c>
      <c r="AV3" s="12">
        <v>0</v>
      </c>
      <c r="AW3" s="12">
        <v>0</v>
      </c>
      <c r="AX3" s="12">
        <v>0</v>
      </c>
      <c r="AY3" s="12">
        <v>56900855</v>
      </c>
      <c r="AZ3" s="12">
        <v>0</v>
      </c>
      <c r="BA3" s="12">
        <v>12385000</v>
      </c>
      <c r="BB3" s="12">
        <v>1023000</v>
      </c>
      <c r="BC3" s="12">
        <v>13617202</v>
      </c>
      <c r="BD3" s="12">
        <v>0</v>
      </c>
      <c r="BE3" s="12">
        <v>0</v>
      </c>
      <c r="BF3" s="12">
        <v>0</v>
      </c>
      <c r="BG3" s="12">
        <v>56449776</v>
      </c>
      <c r="BH3" s="12">
        <v>26408480</v>
      </c>
      <c r="BI3" s="12">
        <v>119887323</v>
      </c>
      <c r="BJ3" s="12">
        <v>30020469</v>
      </c>
      <c r="BK3" s="12">
        <v>62605149</v>
      </c>
      <c r="BL3" s="12">
        <v>12251792</v>
      </c>
      <c r="BM3" s="12">
        <v>0</v>
      </c>
      <c r="BN3" s="12">
        <v>0</v>
      </c>
      <c r="BO3" s="12">
        <v>0</v>
      </c>
      <c r="BP3" s="12">
        <v>0</v>
      </c>
      <c r="BQ3" s="12">
        <v>774486441</v>
      </c>
      <c r="BR3" s="12">
        <v>18982137</v>
      </c>
      <c r="BS3" s="12">
        <v>85575186</v>
      </c>
      <c r="BT3" s="12">
        <v>115921574</v>
      </c>
      <c r="BU3" s="12">
        <v>0</v>
      </c>
      <c r="BV3" s="12">
        <v>0</v>
      </c>
      <c r="BW3" s="12">
        <v>0</v>
      </c>
      <c r="BX3" s="12">
        <v>13241933</v>
      </c>
      <c r="BY3" s="12">
        <v>155374820</v>
      </c>
      <c r="BZ3" s="12">
        <v>14519931</v>
      </c>
      <c r="CA3" s="12">
        <v>0</v>
      </c>
      <c r="CB3" s="12">
        <v>0</v>
      </c>
      <c r="CC3" s="12">
        <v>0</v>
      </c>
      <c r="CD3" s="12">
        <v>0</v>
      </c>
    </row>
    <row r="4" spans="1:82" ht="15">
      <c r="A4" s="13" t="s">
        <v>1</v>
      </c>
      <c r="B4" s="1" t="s">
        <v>8</v>
      </c>
      <c r="C4" s="12">
        <v>679730573</v>
      </c>
      <c r="D4" s="12">
        <v>292270479</v>
      </c>
      <c r="E4" s="12">
        <v>0</v>
      </c>
      <c r="F4" s="12">
        <v>14881326</v>
      </c>
      <c r="G4" s="12">
        <v>0</v>
      </c>
      <c r="H4" s="12">
        <v>0</v>
      </c>
      <c r="I4" s="12">
        <v>0</v>
      </c>
      <c r="J4" s="12">
        <v>0</v>
      </c>
      <c r="K4" s="12">
        <v>33584533</v>
      </c>
      <c r="L4" s="12">
        <v>0</v>
      </c>
      <c r="M4" s="12">
        <v>0</v>
      </c>
      <c r="N4" s="12">
        <v>4430000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402000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206858</v>
      </c>
      <c r="AR4" s="12">
        <v>129613618</v>
      </c>
      <c r="AS4" s="12">
        <v>1687858</v>
      </c>
      <c r="AT4" s="12">
        <v>17670131</v>
      </c>
      <c r="AU4" s="12">
        <v>0</v>
      </c>
      <c r="AV4" s="12">
        <v>0</v>
      </c>
      <c r="AW4" s="12">
        <v>0</v>
      </c>
      <c r="AX4" s="12">
        <v>0</v>
      </c>
      <c r="AY4" s="12">
        <v>6771784</v>
      </c>
      <c r="AZ4" s="12">
        <v>0</v>
      </c>
      <c r="BA4" s="12">
        <v>1110000</v>
      </c>
      <c r="BB4" s="12">
        <v>93000</v>
      </c>
      <c r="BC4" s="12">
        <v>2020000</v>
      </c>
      <c r="BD4" s="12">
        <v>0</v>
      </c>
      <c r="BE4" s="12">
        <v>0</v>
      </c>
      <c r="BF4" s="12">
        <v>0</v>
      </c>
      <c r="BG4" s="12">
        <v>7913858</v>
      </c>
      <c r="BH4" s="12">
        <v>4335858</v>
      </c>
      <c r="BI4" s="12">
        <v>14460835</v>
      </c>
      <c r="BJ4" s="12">
        <v>3803858</v>
      </c>
      <c r="BK4" s="12">
        <v>9563858</v>
      </c>
      <c r="BL4" s="12">
        <v>1826000</v>
      </c>
      <c r="BM4" s="12">
        <v>0</v>
      </c>
      <c r="BN4" s="12">
        <v>0</v>
      </c>
      <c r="BO4" s="12">
        <v>0</v>
      </c>
      <c r="BP4" s="12">
        <v>0</v>
      </c>
      <c r="BQ4" s="12">
        <v>53494820</v>
      </c>
      <c r="BR4" s="12">
        <v>1287358</v>
      </c>
      <c r="BS4" s="12">
        <v>16546966</v>
      </c>
      <c r="BT4" s="12">
        <v>28828615</v>
      </c>
      <c r="BU4" s="12">
        <v>0</v>
      </c>
      <c r="BV4" s="12">
        <v>0</v>
      </c>
      <c r="BW4" s="12">
        <v>0</v>
      </c>
      <c r="BX4" s="12">
        <v>3126075</v>
      </c>
      <c r="BY4" s="12">
        <v>27646885</v>
      </c>
      <c r="BZ4" s="12">
        <v>2154000</v>
      </c>
      <c r="CA4" s="12">
        <v>0</v>
      </c>
      <c r="CB4" s="12">
        <v>0</v>
      </c>
      <c r="CC4" s="12">
        <v>0</v>
      </c>
      <c r="CD4" s="12">
        <v>0</v>
      </c>
    </row>
    <row r="5" spans="1:82" ht="15">
      <c r="A5" s="13" t="s">
        <v>2</v>
      </c>
      <c r="B5" s="1" t="s">
        <v>9</v>
      </c>
      <c r="C5" s="12">
        <v>95446214</v>
      </c>
      <c r="D5" s="12">
        <v>13390438</v>
      </c>
      <c r="E5" s="12">
        <v>0</v>
      </c>
      <c r="F5" s="12">
        <v>15584000</v>
      </c>
      <c r="G5" s="12">
        <v>0</v>
      </c>
      <c r="H5" s="12">
        <v>0</v>
      </c>
      <c r="I5" s="12">
        <v>0</v>
      </c>
      <c r="J5" s="12">
        <v>0</v>
      </c>
      <c r="K5" s="12">
        <v>180000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2376196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31447187</v>
      </c>
      <c r="AS5" s="12">
        <v>1100900</v>
      </c>
      <c r="AT5" s="12">
        <v>2963493</v>
      </c>
      <c r="AU5" s="12">
        <v>0</v>
      </c>
      <c r="AV5" s="12">
        <v>0</v>
      </c>
      <c r="AW5" s="12">
        <v>0</v>
      </c>
      <c r="AX5" s="12">
        <v>0</v>
      </c>
      <c r="AY5" s="12">
        <v>1092000</v>
      </c>
      <c r="AZ5" s="12">
        <v>0</v>
      </c>
      <c r="BA5" s="12">
        <v>1060000</v>
      </c>
      <c r="BB5" s="12">
        <v>93000</v>
      </c>
      <c r="BC5" s="12">
        <v>310000</v>
      </c>
      <c r="BD5" s="12">
        <v>0</v>
      </c>
      <c r="BE5" s="12">
        <v>0</v>
      </c>
      <c r="BF5" s="12">
        <v>0</v>
      </c>
      <c r="BG5" s="12">
        <v>1115000</v>
      </c>
      <c r="BH5" s="12">
        <v>535000</v>
      </c>
      <c r="BI5" s="12">
        <v>0</v>
      </c>
      <c r="BJ5" s="12">
        <v>0</v>
      </c>
      <c r="BK5" s="12">
        <v>1260000</v>
      </c>
      <c r="BL5" s="12">
        <v>280000</v>
      </c>
      <c r="BM5" s="12">
        <v>0</v>
      </c>
      <c r="BN5" s="12">
        <v>0</v>
      </c>
      <c r="BO5" s="12">
        <v>0</v>
      </c>
      <c r="BP5" s="12">
        <v>0</v>
      </c>
      <c r="BQ5" s="12">
        <v>14836000</v>
      </c>
      <c r="BR5" s="12">
        <v>377000</v>
      </c>
      <c r="BS5" s="12">
        <v>1540000</v>
      </c>
      <c r="BT5" s="12">
        <v>2314000</v>
      </c>
      <c r="BU5" s="12">
        <v>0</v>
      </c>
      <c r="BV5" s="12">
        <v>0</v>
      </c>
      <c r="BW5" s="12">
        <v>0</v>
      </c>
      <c r="BX5" s="12">
        <v>410000</v>
      </c>
      <c r="BY5" s="12">
        <v>2907000</v>
      </c>
      <c r="BZ5" s="12">
        <v>275000</v>
      </c>
      <c r="CA5" s="12">
        <v>0</v>
      </c>
      <c r="CB5" s="12">
        <v>0</v>
      </c>
      <c r="CC5" s="12">
        <v>0</v>
      </c>
      <c r="CD5" s="12">
        <v>0</v>
      </c>
    </row>
    <row r="6" spans="1:82" ht="30">
      <c r="A6" s="13" t="s">
        <v>3</v>
      </c>
      <c r="B6" s="1" t="s">
        <v>10</v>
      </c>
      <c r="C6" s="12">
        <v>49510594</v>
      </c>
      <c r="D6" s="12">
        <v>3654341</v>
      </c>
      <c r="E6" s="12">
        <v>0</v>
      </c>
      <c r="F6" s="12">
        <v>3325000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20033684</v>
      </c>
      <c r="AS6" s="12">
        <v>0</v>
      </c>
      <c r="AT6" s="12">
        <v>548810</v>
      </c>
      <c r="AU6" s="12">
        <v>0</v>
      </c>
      <c r="AV6" s="12">
        <v>0</v>
      </c>
      <c r="AW6" s="12">
        <v>0</v>
      </c>
      <c r="AX6" s="12">
        <v>0</v>
      </c>
      <c r="AY6" s="12">
        <v>185000</v>
      </c>
      <c r="AZ6" s="12">
        <v>0</v>
      </c>
      <c r="BA6" s="12">
        <v>200000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0</v>
      </c>
      <c r="BI6" s="12">
        <v>2935529</v>
      </c>
      <c r="BJ6" s="12">
        <v>1197522</v>
      </c>
      <c r="BK6" s="12">
        <v>348683</v>
      </c>
      <c r="BL6" s="12">
        <v>70936</v>
      </c>
      <c r="BM6" s="12">
        <v>0</v>
      </c>
      <c r="BN6" s="12">
        <v>0</v>
      </c>
      <c r="BO6" s="12">
        <v>0</v>
      </c>
      <c r="BP6" s="12">
        <v>0</v>
      </c>
      <c r="BQ6" s="12">
        <v>7455098</v>
      </c>
      <c r="BR6" s="12">
        <v>1230100</v>
      </c>
      <c r="BS6" s="12">
        <v>559200</v>
      </c>
      <c r="BT6" s="12">
        <v>2681432</v>
      </c>
      <c r="BU6" s="12">
        <v>0</v>
      </c>
      <c r="BV6" s="12">
        <v>0</v>
      </c>
      <c r="BW6" s="12">
        <v>0</v>
      </c>
      <c r="BX6" s="12">
        <v>308020</v>
      </c>
      <c r="BY6" s="12">
        <v>4696195</v>
      </c>
      <c r="BZ6" s="12">
        <v>81044</v>
      </c>
      <c r="CA6" s="12">
        <v>0</v>
      </c>
      <c r="CB6" s="12">
        <v>0</v>
      </c>
      <c r="CC6" s="12">
        <v>0</v>
      </c>
      <c r="CD6" s="12">
        <v>0</v>
      </c>
    </row>
    <row r="7" spans="1:82" ht="15">
      <c r="A7" s="13" t="s">
        <v>13</v>
      </c>
      <c r="B7" s="1" t="s">
        <v>14</v>
      </c>
      <c r="C7" s="12">
        <v>106013315</v>
      </c>
      <c r="D7" s="12">
        <v>39042587</v>
      </c>
      <c r="E7" s="12">
        <v>0</v>
      </c>
      <c r="F7" s="12">
        <v>2313629</v>
      </c>
      <c r="G7" s="12">
        <v>0</v>
      </c>
      <c r="H7" s="12">
        <v>0</v>
      </c>
      <c r="I7" s="12">
        <v>0</v>
      </c>
      <c r="J7" s="12">
        <v>0</v>
      </c>
      <c r="K7" s="12">
        <v>1579903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27076</v>
      </c>
      <c r="AR7" s="12">
        <v>47753160</v>
      </c>
      <c r="AS7" s="12">
        <v>628478</v>
      </c>
      <c r="AT7" s="12">
        <v>2194857</v>
      </c>
      <c r="AU7" s="12">
        <v>0</v>
      </c>
      <c r="AV7" s="12">
        <v>0</v>
      </c>
      <c r="AW7" s="12">
        <v>0</v>
      </c>
      <c r="AX7" s="12">
        <v>0</v>
      </c>
      <c r="AY7" s="12">
        <v>406136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27076</v>
      </c>
      <c r="BH7" s="12">
        <v>27076</v>
      </c>
      <c r="BI7" s="12">
        <v>1555427</v>
      </c>
      <c r="BJ7" s="12">
        <v>27076</v>
      </c>
      <c r="BK7" s="12">
        <v>1500223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3148460</v>
      </c>
      <c r="BR7" s="12">
        <v>27076</v>
      </c>
      <c r="BS7" s="12">
        <v>1350496</v>
      </c>
      <c r="BT7" s="12">
        <v>502427</v>
      </c>
      <c r="BU7" s="12">
        <v>0</v>
      </c>
      <c r="BV7" s="12">
        <v>0</v>
      </c>
      <c r="BW7" s="12">
        <v>0</v>
      </c>
      <c r="BX7" s="12">
        <v>713027</v>
      </c>
      <c r="BY7" s="12">
        <v>3189125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</row>
    <row r="8" spans="1:82" ht="15">
      <c r="A8" s="13" t="s">
        <v>15</v>
      </c>
      <c r="B8" s="1" t="s">
        <v>16</v>
      </c>
      <c r="C8" s="12">
        <v>250044270</v>
      </c>
      <c r="D8" s="12">
        <v>66137400</v>
      </c>
      <c r="E8" s="12">
        <v>0</v>
      </c>
      <c r="F8" s="12">
        <v>66353</v>
      </c>
      <c r="G8" s="12">
        <v>0</v>
      </c>
      <c r="H8" s="12">
        <v>0</v>
      </c>
      <c r="I8" s="12">
        <v>0</v>
      </c>
      <c r="J8" s="12">
        <v>0</v>
      </c>
      <c r="K8" s="12">
        <v>9886556</v>
      </c>
      <c r="L8" s="12">
        <v>0</v>
      </c>
      <c r="M8" s="12">
        <v>0</v>
      </c>
      <c r="N8" s="12">
        <v>1978208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191430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95769</v>
      </c>
      <c r="AR8" s="12">
        <v>86814130</v>
      </c>
      <c r="AS8" s="12">
        <v>1809568</v>
      </c>
      <c r="AT8" s="12">
        <v>12702873</v>
      </c>
      <c r="AU8" s="12">
        <v>0</v>
      </c>
      <c r="AV8" s="12">
        <v>0</v>
      </c>
      <c r="AW8" s="12">
        <v>0</v>
      </c>
      <c r="AX8" s="12">
        <v>0</v>
      </c>
      <c r="AY8" s="12">
        <v>4809692</v>
      </c>
      <c r="AZ8" s="12">
        <v>0</v>
      </c>
      <c r="BA8" s="12">
        <v>502358</v>
      </c>
      <c r="BB8" s="12">
        <v>100472</v>
      </c>
      <c r="BC8" s="12">
        <v>452829</v>
      </c>
      <c r="BD8" s="12">
        <v>0</v>
      </c>
      <c r="BE8" s="12">
        <v>0</v>
      </c>
      <c r="BF8" s="12">
        <v>0</v>
      </c>
      <c r="BG8" s="12">
        <v>2531934</v>
      </c>
      <c r="BH8" s="12">
        <v>1074129</v>
      </c>
      <c r="BI8" s="12">
        <v>4499548</v>
      </c>
      <c r="BJ8" s="12">
        <v>1467076</v>
      </c>
      <c r="BK8" s="12">
        <v>2624351</v>
      </c>
      <c r="BL8" s="12">
        <v>382190</v>
      </c>
      <c r="BM8" s="12">
        <v>0</v>
      </c>
      <c r="BN8" s="12">
        <v>0</v>
      </c>
      <c r="BO8" s="12">
        <v>0</v>
      </c>
      <c r="BP8" s="12">
        <v>0</v>
      </c>
      <c r="BQ8" s="12">
        <v>35147344</v>
      </c>
      <c r="BR8" s="12">
        <v>1152370</v>
      </c>
      <c r="BS8" s="12">
        <v>3141991</v>
      </c>
      <c r="BT8" s="12">
        <v>4569409</v>
      </c>
      <c r="BU8" s="12">
        <v>0</v>
      </c>
      <c r="BV8" s="12">
        <v>0</v>
      </c>
      <c r="BW8" s="12">
        <v>0</v>
      </c>
      <c r="BX8" s="12">
        <v>738900</v>
      </c>
      <c r="BY8" s="12">
        <v>6559816</v>
      </c>
      <c r="BZ8" s="12">
        <v>607574</v>
      </c>
      <c r="CA8" s="12">
        <v>0</v>
      </c>
      <c r="CB8" s="12">
        <v>0</v>
      </c>
      <c r="CC8" s="12">
        <v>0</v>
      </c>
      <c r="CD8" s="12">
        <v>0</v>
      </c>
    </row>
    <row r="9" spans="1:82" ht="15">
      <c r="A9" s="13" t="s">
        <v>4</v>
      </c>
      <c r="B9" s="1" t="s">
        <v>17</v>
      </c>
      <c r="C9" s="12">
        <v>1269074</v>
      </c>
      <c r="D9" s="12">
        <v>1269074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0</v>
      </c>
      <c r="CC9" s="12">
        <v>0</v>
      </c>
      <c r="CD9" s="12">
        <v>0</v>
      </c>
    </row>
    <row r="10" spans="1:82" ht="15">
      <c r="A10" s="13" t="s">
        <v>18</v>
      </c>
      <c r="B10" s="1" t="s">
        <v>19</v>
      </c>
      <c r="C10" s="12">
        <v>36378967</v>
      </c>
      <c r="D10" s="12">
        <v>6001337</v>
      </c>
      <c r="E10" s="12">
        <v>0</v>
      </c>
      <c r="F10" s="12">
        <v>722406</v>
      </c>
      <c r="G10" s="12">
        <v>0</v>
      </c>
      <c r="H10" s="12">
        <v>0</v>
      </c>
      <c r="I10" s="12">
        <v>0</v>
      </c>
      <c r="J10" s="12">
        <v>0</v>
      </c>
      <c r="K10" s="12">
        <v>1825370</v>
      </c>
      <c r="L10" s="12">
        <v>0</v>
      </c>
      <c r="M10" s="12">
        <v>0</v>
      </c>
      <c r="N10" s="12">
        <v>216876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192420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19543</v>
      </c>
      <c r="AR10" s="12">
        <v>10496909</v>
      </c>
      <c r="AS10" s="12">
        <v>130499</v>
      </c>
      <c r="AT10" s="12">
        <v>2619983</v>
      </c>
      <c r="AU10" s="12">
        <v>0</v>
      </c>
      <c r="AV10" s="12">
        <v>0</v>
      </c>
      <c r="AW10" s="12">
        <v>0</v>
      </c>
      <c r="AX10" s="12">
        <v>0</v>
      </c>
      <c r="AY10" s="12">
        <v>427568</v>
      </c>
      <c r="AZ10" s="12">
        <v>0</v>
      </c>
      <c r="BA10" s="12">
        <v>0</v>
      </c>
      <c r="BB10" s="12">
        <v>0</v>
      </c>
      <c r="BC10" s="12">
        <v>306418</v>
      </c>
      <c r="BD10" s="12">
        <v>0</v>
      </c>
      <c r="BE10" s="12">
        <v>0</v>
      </c>
      <c r="BF10" s="12">
        <v>0</v>
      </c>
      <c r="BG10" s="12">
        <v>680551</v>
      </c>
      <c r="BH10" s="12">
        <v>655771</v>
      </c>
      <c r="BI10" s="12">
        <v>1527494</v>
      </c>
      <c r="BJ10" s="12">
        <v>170313</v>
      </c>
      <c r="BK10" s="12">
        <v>756615</v>
      </c>
      <c r="BL10" s="12">
        <v>253700</v>
      </c>
      <c r="BM10" s="12">
        <v>0</v>
      </c>
      <c r="BN10" s="12">
        <v>0</v>
      </c>
      <c r="BO10" s="12">
        <v>0</v>
      </c>
      <c r="BP10" s="12">
        <v>0</v>
      </c>
      <c r="BQ10" s="12">
        <v>6732754</v>
      </c>
      <c r="BR10" s="12">
        <v>172623</v>
      </c>
      <c r="BS10" s="12">
        <v>631455</v>
      </c>
      <c r="BT10" s="12">
        <v>389437</v>
      </c>
      <c r="BU10" s="12">
        <v>0</v>
      </c>
      <c r="BV10" s="12">
        <v>0</v>
      </c>
      <c r="BW10" s="12">
        <v>0</v>
      </c>
      <c r="BX10" s="12">
        <v>109710</v>
      </c>
      <c r="BY10" s="12">
        <v>1339215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</row>
    <row r="11" spans="1:82" ht="15">
      <c r="A11" s="13" t="s">
        <v>20</v>
      </c>
      <c r="B11" s="1" t="s">
        <v>21</v>
      </c>
      <c r="C11" s="12">
        <v>133298924</v>
      </c>
      <c r="D11" s="12">
        <v>111806099</v>
      </c>
      <c r="E11" s="12">
        <v>0</v>
      </c>
      <c r="F11" s="12">
        <v>153068</v>
      </c>
      <c r="G11" s="12">
        <v>0</v>
      </c>
      <c r="H11" s="12">
        <v>0</v>
      </c>
      <c r="I11" s="12">
        <v>0</v>
      </c>
      <c r="J11" s="12">
        <v>0</v>
      </c>
      <c r="K11" s="12">
        <v>7245220</v>
      </c>
      <c r="L11" s="12">
        <v>0</v>
      </c>
      <c r="M11" s="12">
        <v>0</v>
      </c>
      <c r="N11" s="12">
        <v>149000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24000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4574</v>
      </c>
      <c r="AR11" s="12">
        <v>6988110</v>
      </c>
      <c r="AS11" s="12">
        <v>128574</v>
      </c>
      <c r="AT11" s="12">
        <v>987738</v>
      </c>
      <c r="AU11" s="12">
        <v>0</v>
      </c>
      <c r="AV11" s="12">
        <v>0</v>
      </c>
      <c r="AW11" s="12">
        <v>0</v>
      </c>
      <c r="AX11" s="12">
        <v>0</v>
      </c>
      <c r="AY11" s="12">
        <v>377606</v>
      </c>
      <c r="AZ11" s="12">
        <v>0</v>
      </c>
      <c r="BA11" s="12">
        <v>36000</v>
      </c>
      <c r="BB11" s="12">
        <v>12000</v>
      </c>
      <c r="BC11" s="12">
        <v>39000</v>
      </c>
      <c r="BD11" s="12">
        <v>0</v>
      </c>
      <c r="BE11" s="12">
        <v>0</v>
      </c>
      <c r="BF11" s="12">
        <v>0</v>
      </c>
      <c r="BG11" s="12">
        <v>212574</v>
      </c>
      <c r="BH11" s="12">
        <v>84574</v>
      </c>
      <c r="BI11" s="12">
        <v>408721</v>
      </c>
      <c r="BJ11" s="12">
        <v>112574</v>
      </c>
      <c r="BK11" s="12">
        <v>196574</v>
      </c>
      <c r="BL11" s="12">
        <v>36000</v>
      </c>
      <c r="BM11" s="12">
        <v>0</v>
      </c>
      <c r="BN11" s="12">
        <v>0</v>
      </c>
      <c r="BO11" s="12">
        <v>0</v>
      </c>
      <c r="BP11" s="12">
        <v>0</v>
      </c>
      <c r="BQ11" s="12">
        <v>2860033</v>
      </c>
      <c r="BR11" s="12">
        <v>94574</v>
      </c>
      <c r="BS11" s="12">
        <v>268148</v>
      </c>
      <c r="BT11" s="12">
        <v>394721</v>
      </c>
      <c r="BU11" s="12">
        <v>0</v>
      </c>
      <c r="BV11" s="12">
        <v>0</v>
      </c>
      <c r="BW11" s="12">
        <v>0</v>
      </c>
      <c r="BX11" s="12">
        <v>53721</v>
      </c>
      <c r="BY11" s="12">
        <v>573721</v>
      </c>
      <c r="BZ11" s="12">
        <v>52000</v>
      </c>
      <c r="CA11" s="12">
        <v>0</v>
      </c>
      <c r="CB11" s="12">
        <v>0</v>
      </c>
      <c r="CC11" s="12">
        <v>0</v>
      </c>
      <c r="CD11" s="12">
        <v>0</v>
      </c>
    </row>
    <row r="12" spans="1:82" ht="15">
      <c r="A12" s="13" t="s">
        <v>22</v>
      </c>
      <c r="B12" s="1" t="s">
        <v>23</v>
      </c>
      <c r="C12" s="12">
        <v>966000</v>
      </c>
      <c r="D12" s="12">
        <v>896000</v>
      </c>
      <c r="E12" s="12">
        <v>0</v>
      </c>
      <c r="F12" s="12">
        <v>4200</v>
      </c>
      <c r="G12" s="12">
        <v>0</v>
      </c>
      <c r="H12" s="12">
        <v>0</v>
      </c>
      <c r="I12" s="12">
        <v>0</v>
      </c>
      <c r="J12" s="12">
        <v>0</v>
      </c>
      <c r="K12" s="12">
        <v>2800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700</v>
      </c>
      <c r="AR12" s="12">
        <v>21000</v>
      </c>
      <c r="AS12" s="12">
        <v>700</v>
      </c>
      <c r="AT12" s="12">
        <v>7000</v>
      </c>
      <c r="AU12" s="12">
        <v>0</v>
      </c>
      <c r="AV12" s="12">
        <v>0</v>
      </c>
      <c r="AW12" s="12">
        <v>0</v>
      </c>
      <c r="AX12" s="12">
        <v>0</v>
      </c>
      <c r="AY12" s="12">
        <v>10500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700</v>
      </c>
      <c r="BH12" s="12">
        <v>700</v>
      </c>
      <c r="BI12" s="12">
        <v>2100</v>
      </c>
      <c r="BJ12" s="12">
        <v>700</v>
      </c>
      <c r="BK12" s="12">
        <v>700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9800</v>
      </c>
      <c r="BR12" s="12">
        <v>700</v>
      </c>
      <c r="BS12" s="12">
        <v>1400</v>
      </c>
      <c r="BT12" s="12">
        <v>2100</v>
      </c>
      <c r="BU12" s="12">
        <v>0</v>
      </c>
      <c r="BV12" s="12">
        <v>0</v>
      </c>
      <c r="BW12" s="12">
        <v>0</v>
      </c>
      <c r="BX12" s="12">
        <v>2100</v>
      </c>
      <c r="BY12" s="12">
        <v>2100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</row>
    <row r="13" spans="1:82" ht="15">
      <c r="A13" s="13" t="s">
        <v>24</v>
      </c>
      <c r="B13" s="1" t="s">
        <v>25</v>
      </c>
      <c r="C13" s="12">
        <v>136000171</v>
      </c>
      <c r="D13" s="12">
        <v>15688563</v>
      </c>
      <c r="E13" s="12">
        <v>0</v>
      </c>
      <c r="F13" s="12">
        <v>2775348</v>
      </c>
      <c r="G13" s="12">
        <v>0</v>
      </c>
      <c r="H13" s="12">
        <v>0</v>
      </c>
      <c r="I13" s="12">
        <v>0</v>
      </c>
      <c r="J13" s="12">
        <v>0</v>
      </c>
      <c r="K13" s="12">
        <v>12124236</v>
      </c>
      <c r="L13" s="12">
        <v>0</v>
      </c>
      <c r="M13" s="12">
        <v>0</v>
      </c>
      <c r="N13" s="12">
        <v>660429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1000000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8726</v>
      </c>
      <c r="AR13" s="12">
        <v>37509769</v>
      </c>
      <c r="AS13" s="12">
        <v>759370</v>
      </c>
      <c r="AT13" s="12">
        <v>5635787</v>
      </c>
      <c r="AU13" s="12">
        <v>0</v>
      </c>
      <c r="AV13" s="12">
        <v>0</v>
      </c>
      <c r="AW13" s="12">
        <v>0</v>
      </c>
      <c r="AX13" s="12">
        <v>0</v>
      </c>
      <c r="AY13" s="12">
        <v>1867804</v>
      </c>
      <c r="AZ13" s="12">
        <v>0</v>
      </c>
      <c r="BA13" s="12">
        <v>25950</v>
      </c>
      <c r="BB13" s="12">
        <v>0</v>
      </c>
      <c r="BC13" s="12">
        <v>351050</v>
      </c>
      <c r="BD13" s="12">
        <v>0</v>
      </c>
      <c r="BE13" s="12">
        <v>0</v>
      </c>
      <c r="BF13" s="12">
        <v>0</v>
      </c>
      <c r="BG13" s="12">
        <v>2013187</v>
      </c>
      <c r="BH13" s="12">
        <v>166709</v>
      </c>
      <c r="BI13" s="12">
        <v>5672992</v>
      </c>
      <c r="BJ13" s="12">
        <v>1805951</v>
      </c>
      <c r="BK13" s="12">
        <v>1364654</v>
      </c>
      <c r="BL13" s="12">
        <v>426587</v>
      </c>
      <c r="BM13" s="12">
        <v>0</v>
      </c>
      <c r="BN13" s="12">
        <v>0</v>
      </c>
      <c r="BO13" s="12">
        <v>0</v>
      </c>
      <c r="BP13" s="12">
        <v>0</v>
      </c>
      <c r="BQ13" s="12">
        <v>24345188</v>
      </c>
      <c r="BR13" s="12">
        <v>303584</v>
      </c>
      <c r="BS13" s="12">
        <v>5042981</v>
      </c>
      <c r="BT13" s="12">
        <v>7336304</v>
      </c>
      <c r="BU13" s="12">
        <v>0</v>
      </c>
      <c r="BV13" s="12">
        <v>0</v>
      </c>
      <c r="BW13" s="12">
        <v>0</v>
      </c>
      <c r="BX13" s="12">
        <v>530177</v>
      </c>
      <c r="BY13" s="12">
        <v>8023005</v>
      </c>
      <c r="BZ13" s="12">
        <v>561820</v>
      </c>
      <c r="CA13" s="12">
        <v>0</v>
      </c>
      <c r="CB13" s="12">
        <v>0</v>
      </c>
      <c r="CC13" s="12">
        <v>0</v>
      </c>
      <c r="CD13" s="12">
        <v>0</v>
      </c>
    </row>
    <row r="14" spans="1:82" ht="15">
      <c r="A14" s="13" t="s">
        <v>26</v>
      </c>
      <c r="B14" s="1" t="s">
        <v>27</v>
      </c>
      <c r="C14" s="12">
        <v>7189921025</v>
      </c>
      <c r="D14" s="12">
        <v>2035370836</v>
      </c>
      <c r="E14" s="12">
        <v>0</v>
      </c>
      <c r="F14" s="12">
        <v>246635391</v>
      </c>
      <c r="G14" s="12">
        <v>0</v>
      </c>
      <c r="H14" s="12">
        <v>0</v>
      </c>
      <c r="I14" s="12">
        <v>0</v>
      </c>
      <c r="J14" s="12">
        <v>0</v>
      </c>
      <c r="K14" s="12">
        <v>230309617</v>
      </c>
      <c r="L14" s="12">
        <v>0</v>
      </c>
      <c r="M14" s="12">
        <v>0</v>
      </c>
      <c r="N14" s="12">
        <v>32503992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7766301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363246</v>
      </c>
      <c r="AR14" s="12">
        <v>2359545298</v>
      </c>
      <c r="AS14" s="12">
        <v>41667639</v>
      </c>
      <c r="AT14" s="12">
        <v>268097792</v>
      </c>
      <c r="AU14" s="12">
        <v>0</v>
      </c>
      <c r="AV14" s="12">
        <v>0</v>
      </c>
      <c r="AW14" s="12">
        <v>0</v>
      </c>
      <c r="AX14" s="12">
        <v>0</v>
      </c>
      <c r="AY14" s="12">
        <v>72848945</v>
      </c>
      <c r="AZ14" s="12">
        <v>0</v>
      </c>
      <c r="BA14" s="12">
        <v>15319308</v>
      </c>
      <c r="BB14" s="12">
        <v>1321472</v>
      </c>
      <c r="BC14" s="12">
        <v>17096499</v>
      </c>
      <c r="BD14" s="12">
        <v>0</v>
      </c>
      <c r="BE14" s="12">
        <v>0</v>
      </c>
      <c r="BF14" s="12">
        <v>0</v>
      </c>
      <c r="BG14" s="12">
        <v>70944656</v>
      </c>
      <c r="BH14" s="12">
        <v>33288297</v>
      </c>
      <c r="BI14" s="12">
        <v>150949969</v>
      </c>
      <c r="BJ14" s="12">
        <v>38605539</v>
      </c>
      <c r="BK14" s="12">
        <v>80220807</v>
      </c>
      <c r="BL14" s="12">
        <v>15527205</v>
      </c>
      <c r="BM14" s="12">
        <v>0</v>
      </c>
      <c r="BN14" s="12">
        <v>0</v>
      </c>
      <c r="BO14" s="12">
        <v>0</v>
      </c>
      <c r="BP14" s="12">
        <v>0</v>
      </c>
      <c r="BQ14" s="12">
        <v>922515938</v>
      </c>
      <c r="BR14" s="12">
        <v>23627522</v>
      </c>
      <c r="BS14" s="12">
        <v>114657823</v>
      </c>
      <c r="BT14" s="12">
        <v>162940019</v>
      </c>
      <c r="BU14" s="12">
        <v>0</v>
      </c>
      <c r="BV14" s="12">
        <v>0</v>
      </c>
      <c r="BW14" s="12">
        <v>0</v>
      </c>
      <c r="BX14" s="12">
        <v>19233663</v>
      </c>
      <c r="BY14" s="12">
        <v>210311882</v>
      </c>
      <c r="BZ14" s="12">
        <v>18251369</v>
      </c>
      <c r="CA14" s="12">
        <v>0</v>
      </c>
      <c r="CB14" s="12">
        <v>0</v>
      </c>
      <c r="CC14" s="12">
        <v>0</v>
      </c>
      <c r="CD14" s="12">
        <v>0</v>
      </c>
    </row>
    <row r="15" spans="1:82" ht="15">
      <c r="A15" s="13" t="s">
        <v>28</v>
      </c>
      <c r="B15" s="1" t="s">
        <v>29</v>
      </c>
      <c r="C15" s="12">
        <v>163639287</v>
      </c>
      <c r="D15" s="12">
        <v>163639287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</row>
    <row r="16" spans="1:82" ht="30">
      <c r="A16" s="13" t="s">
        <v>30</v>
      </c>
      <c r="B16" s="1" t="s">
        <v>31</v>
      </c>
      <c r="C16" s="12">
        <v>166858496</v>
      </c>
      <c r="D16" s="12">
        <v>61861630</v>
      </c>
      <c r="E16" s="12">
        <v>0</v>
      </c>
      <c r="F16" s="12">
        <v>51999</v>
      </c>
      <c r="G16" s="12">
        <v>0</v>
      </c>
      <c r="H16" s="12">
        <v>0</v>
      </c>
      <c r="I16" s="12">
        <v>0</v>
      </c>
      <c r="J16" s="12">
        <v>0</v>
      </c>
      <c r="K16" s="12">
        <v>641966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959200</v>
      </c>
      <c r="T16" s="12">
        <v>0</v>
      </c>
      <c r="U16" s="12">
        <v>0</v>
      </c>
      <c r="V16" s="12">
        <v>0</v>
      </c>
      <c r="W16" s="12">
        <v>0</v>
      </c>
      <c r="X16" s="12">
        <v>167679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15117040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38252971</v>
      </c>
      <c r="AR16" s="12">
        <v>5078257</v>
      </c>
      <c r="AS16" s="12">
        <v>13741986</v>
      </c>
      <c r="AT16" s="12">
        <v>1604913</v>
      </c>
      <c r="AU16" s="12">
        <v>0</v>
      </c>
      <c r="AV16" s="12">
        <v>0</v>
      </c>
      <c r="AW16" s="12">
        <v>0</v>
      </c>
      <c r="AX16" s="12">
        <v>0</v>
      </c>
      <c r="AY16" s="12">
        <v>2624599</v>
      </c>
      <c r="AZ16" s="12">
        <v>0</v>
      </c>
      <c r="BA16" s="12">
        <v>3037562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242456</v>
      </c>
      <c r="BH16" s="12">
        <v>160491</v>
      </c>
      <c r="BI16" s="12">
        <v>2433753</v>
      </c>
      <c r="BJ16" s="12">
        <v>160491</v>
      </c>
      <c r="BK16" s="12">
        <v>197688</v>
      </c>
      <c r="BL16" s="12">
        <v>0</v>
      </c>
      <c r="BM16" s="12">
        <v>0</v>
      </c>
      <c r="BN16" s="12">
        <v>7041848</v>
      </c>
      <c r="BO16" s="12">
        <v>0</v>
      </c>
      <c r="BP16" s="12">
        <v>0</v>
      </c>
      <c r="BQ16" s="12">
        <v>6549307</v>
      </c>
      <c r="BR16" s="12">
        <v>160491</v>
      </c>
      <c r="BS16" s="12">
        <v>320982</v>
      </c>
      <c r="BT16" s="12">
        <v>3107625</v>
      </c>
      <c r="BU16" s="12">
        <v>0</v>
      </c>
      <c r="BV16" s="12">
        <v>0</v>
      </c>
      <c r="BW16" s="12">
        <v>0</v>
      </c>
      <c r="BX16" s="12">
        <v>481474</v>
      </c>
      <c r="BY16" s="12">
        <v>2862088</v>
      </c>
      <c r="BZ16" s="12">
        <v>0</v>
      </c>
      <c r="CA16" s="12">
        <v>0</v>
      </c>
      <c r="CB16" s="12">
        <v>0</v>
      </c>
      <c r="CC16" s="12">
        <v>0</v>
      </c>
      <c r="CD16" s="12">
        <v>0</v>
      </c>
    </row>
    <row r="17" spans="1:82" ht="15">
      <c r="A17" s="13" t="s">
        <v>32</v>
      </c>
      <c r="B17" s="1" t="s">
        <v>33</v>
      </c>
      <c r="C17" s="12">
        <v>98774599</v>
      </c>
      <c r="D17" s="12">
        <v>75806529</v>
      </c>
      <c r="E17" s="12">
        <v>0</v>
      </c>
      <c r="F17" s="12">
        <v>2837503</v>
      </c>
      <c r="G17" s="12">
        <v>0</v>
      </c>
      <c r="H17" s="12">
        <v>0</v>
      </c>
      <c r="I17" s="12">
        <v>0</v>
      </c>
      <c r="J17" s="12">
        <v>0</v>
      </c>
      <c r="K17" s="12">
        <v>2096289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226288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2304447</v>
      </c>
      <c r="AF17" s="12">
        <v>0</v>
      </c>
      <c r="AG17" s="12">
        <v>0</v>
      </c>
      <c r="AH17" s="12">
        <v>0</v>
      </c>
      <c r="AI17" s="12">
        <v>3698483</v>
      </c>
      <c r="AJ17" s="12">
        <v>514542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95690</v>
      </c>
      <c r="AR17" s="12">
        <v>3074420</v>
      </c>
      <c r="AS17" s="12">
        <v>95690</v>
      </c>
      <c r="AT17" s="12">
        <v>956898</v>
      </c>
      <c r="AU17" s="12">
        <v>0</v>
      </c>
      <c r="AV17" s="12">
        <v>0</v>
      </c>
      <c r="AW17" s="12">
        <v>0</v>
      </c>
      <c r="AX17" s="12">
        <v>0</v>
      </c>
      <c r="AY17" s="12">
        <v>1435347</v>
      </c>
      <c r="AZ17" s="12">
        <v>0</v>
      </c>
      <c r="BA17" s="12">
        <v>144630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95690</v>
      </c>
      <c r="BH17" s="12">
        <v>95690</v>
      </c>
      <c r="BI17" s="12">
        <v>287069</v>
      </c>
      <c r="BJ17" s="12">
        <v>95690</v>
      </c>
      <c r="BK17" s="12">
        <v>206690</v>
      </c>
      <c r="BL17" s="12">
        <v>18000</v>
      </c>
      <c r="BM17" s="12">
        <v>0</v>
      </c>
      <c r="BN17" s="12">
        <v>1309962</v>
      </c>
      <c r="BO17" s="12">
        <v>0</v>
      </c>
      <c r="BP17" s="12">
        <v>0</v>
      </c>
      <c r="BQ17" s="12">
        <v>1339656</v>
      </c>
      <c r="BR17" s="12">
        <v>95690</v>
      </c>
      <c r="BS17" s="12">
        <v>256609</v>
      </c>
      <c r="BT17" s="12">
        <v>287069</v>
      </c>
      <c r="BU17" s="12">
        <v>0</v>
      </c>
      <c r="BV17" s="12">
        <v>0</v>
      </c>
      <c r="BW17" s="12">
        <v>0</v>
      </c>
      <c r="BX17" s="12">
        <v>287069</v>
      </c>
      <c r="BY17" s="12">
        <v>1112959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</row>
    <row r="18" spans="1:82" ht="15">
      <c r="A18" s="13" t="s">
        <v>34</v>
      </c>
      <c r="B18" s="1" t="s">
        <v>35</v>
      </c>
      <c r="C18" s="12">
        <v>429272382</v>
      </c>
      <c r="D18" s="12">
        <v>301307446</v>
      </c>
      <c r="E18" s="12">
        <v>0</v>
      </c>
      <c r="F18" s="12">
        <v>2889502</v>
      </c>
      <c r="G18" s="12">
        <v>0</v>
      </c>
      <c r="H18" s="12">
        <v>0</v>
      </c>
      <c r="I18" s="12">
        <v>0</v>
      </c>
      <c r="J18" s="12">
        <v>0</v>
      </c>
      <c r="K18" s="12">
        <v>2738255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1185488</v>
      </c>
      <c r="T18" s="12">
        <v>0</v>
      </c>
      <c r="U18" s="12">
        <v>0</v>
      </c>
      <c r="V18" s="12">
        <v>0</v>
      </c>
      <c r="W18" s="12">
        <v>0</v>
      </c>
      <c r="X18" s="12">
        <v>167679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2304447</v>
      </c>
      <c r="AF18" s="12">
        <v>0</v>
      </c>
      <c r="AG18" s="12">
        <v>0</v>
      </c>
      <c r="AH18" s="12">
        <v>0</v>
      </c>
      <c r="AI18" s="12">
        <v>3698483</v>
      </c>
      <c r="AJ18" s="12">
        <v>15631582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38348661</v>
      </c>
      <c r="AR18" s="12">
        <v>8152677</v>
      </c>
      <c r="AS18" s="12">
        <v>13837676</v>
      </c>
      <c r="AT18" s="12">
        <v>2561811</v>
      </c>
      <c r="AU18" s="12">
        <v>0</v>
      </c>
      <c r="AV18" s="12">
        <v>0</v>
      </c>
      <c r="AW18" s="12">
        <v>0</v>
      </c>
      <c r="AX18" s="12">
        <v>0</v>
      </c>
      <c r="AY18" s="12">
        <v>4059946</v>
      </c>
      <c r="AZ18" s="12">
        <v>0</v>
      </c>
      <c r="BA18" s="12">
        <v>3182192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338146</v>
      </c>
      <c r="BH18" s="12">
        <v>256181</v>
      </c>
      <c r="BI18" s="12">
        <v>2720822</v>
      </c>
      <c r="BJ18" s="12">
        <v>256181</v>
      </c>
      <c r="BK18" s="12">
        <v>404378</v>
      </c>
      <c r="BL18" s="12">
        <v>18000</v>
      </c>
      <c r="BM18" s="12">
        <v>0</v>
      </c>
      <c r="BN18" s="12">
        <v>8351810</v>
      </c>
      <c r="BO18" s="12">
        <v>0</v>
      </c>
      <c r="BP18" s="12">
        <v>0</v>
      </c>
      <c r="BQ18" s="12">
        <v>7888963</v>
      </c>
      <c r="BR18" s="12">
        <v>256181</v>
      </c>
      <c r="BS18" s="12">
        <v>577591</v>
      </c>
      <c r="BT18" s="12">
        <v>3394694</v>
      </c>
      <c r="BU18" s="12">
        <v>0</v>
      </c>
      <c r="BV18" s="12">
        <v>0</v>
      </c>
      <c r="BW18" s="12">
        <v>0</v>
      </c>
      <c r="BX18" s="12">
        <v>768543</v>
      </c>
      <c r="BY18" s="12">
        <v>3975047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</row>
    <row r="19" spans="1:82" ht="15">
      <c r="A19" s="5" t="s">
        <v>36</v>
      </c>
      <c r="B19" s="15" t="s">
        <v>37</v>
      </c>
      <c r="C19" s="14">
        <v>7619193407</v>
      </c>
      <c r="D19" s="14">
        <v>2336678282</v>
      </c>
      <c r="E19" s="14">
        <v>0</v>
      </c>
      <c r="F19" s="14">
        <v>249524893</v>
      </c>
      <c r="G19" s="14">
        <v>0</v>
      </c>
      <c r="H19" s="14">
        <v>0</v>
      </c>
      <c r="I19" s="14">
        <v>0</v>
      </c>
      <c r="J19" s="14">
        <v>0</v>
      </c>
      <c r="K19" s="14">
        <v>233047872</v>
      </c>
      <c r="L19" s="14">
        <v>0</v>
      </c>
      <c r="M19" s="14">
        <v>0</v>
      </c>
      <c r="N19" s="14">
        <v>32503992</v>
      </c>
      <c r="O19" s="14">
        <v>0</v>
      </c>
      <c r="P19" s="14">
        <v>0</v>
      </c>
      <c r="Q19" s="14">
        <v>0</v>
      </c>
      <c r="R19" s="14">
        <v>0</v>
      </c>
      <c r="S19" s="14">
        <v>1185488</v>
      </c>
      <c r="T19" s="14">
        <v>0</v>
      </c>
      <c r="U19" s="14">
        <v>0</v>
      </c>
      <c r="V19" s="14">
        <v>0</v>
      </c>
      <c r="W19" s="14">
        <v>0</v>
      </c>
      <c r="X19" s="14">
        <v>7933980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2304447</v>
      </c>
      <c r="AF19" s="14">
        <v>0</v>
      </c>
      <c r="AG19" s="14">
        <v>0</v>
      </c>
      <c r="AH19" s="14">
        <v>0</v>
      </c>
      <c r="AI19" s="14">
        <v>3698483</v>
      </c>
      <c r="AJ19" s="14">
        <v>15631582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38711907</v>
      </c>
      <c r="AR19" s="14">
        <v>2367697975</v>
      </c>
      <c r="AS19" s="14">
        <v>55505315</v>
      </c>
      <c r="AT19" s="14">
        <v>270659603</v>
      </c>
      <c r="AU19" s="14">
        <v>0</v>
      </c>
      <c r="AV19" s="14">
        <v>0</v>
      </c>
      <c r="AW19" s="14">
        <v>0</v>
      </c>
      <c r="AX19" s="14">
        <v>0</v>
      </c>
      <c r="AY19" s="14">
        <v>76908891</v>
      </c>
      <c r="AZ19" s="14">
        <v>0</v>
      </c>
      <c r="BA19" s="14">
        <v>18501500</v>
      </c>
      <c r="BB19" s="14">
        <v>1321472</v>
      </c>
      <c r="BC19" s="14">
        <v>17096499</v>
      </c>
      <c r="BD19" s="14">
        <v>0</v>
      </c>
      <c r="BE19" s="14">
        <v>0</v>
      </c>
      <c r="BF19" s="14">
        <v>0</v>
      </c>
      <c r="BG19" s="14">
        <v>71282802</v>
      </c>
      <c r="BH19" s="14">
        <v>33544478</v>
      </c>
      <c r="BI19" s="14">
        <v>153670791</v>
      </c>
      <c r="BJ19" s="14">
        <v>38861720</v>
      </c>
      <c r="BK19" s="14">
        <v>80625185</v>
      </c>
      <c r="BL19" s="14">
        <v>15545205</v>
      </c>
      <c r="BM19" s="14">
        <v>0</v>
      </c>
      <c r="BN19" s="14">
        <v>8351810</v>
      </c>
      <c r="BO19" s="14">
        <v>0</v>
      </c>
      <c r="BP19" s="14">
        <v>0</v>
      </c>
      <c r="BQ19" s="14">
        <v>930404901</v>
      </c>
      <c r="BR19" s="14">
        <v>23883703</v>
      </c>
      <c r="BS19" s="14">
        <v>115235414</v>
      </c>
      <c r="BT19" s="14">
        <v>166334713</v>
      </c>
      <c r="BU19" s="14">
        <v>0</v>
      </c>
      <c r="BV19" s="14">
        <v>0</v>
      </c>
      <c r="BW19" s="14">
        <v>0</v>
      </c>
      <c r="BX19" s="14">
        <v>20002206</v>
      </c>
      <c r="BY19" s="14">
        <v>214286929</v>
      </c>
      <c r="BZ19" s="14">
        <v>18251369</v>
      </c>
      <c r="CA19" s="14">
        <v>0</v>
      </c>
      <c r="CB19" s="14">
        <v>0</v>
      </c>
      <c r="CC19" s="14">
        <v>0</v>
      </c>
      <c r="CD19" s="14">
        <v>0</v>
      </c>
    </row>
    <row r="20" spans="1:82" ht="30">
      <c r="A20" s="5" t="s">
        <v>38</v>
      </c>
      <c r="B20" s="15" t="s">
        <v>517</v>
      </c>
      <c r="C20" s="14">
        <v>1388240119</v>
      </c>
      <c r="D20" s="14">
        <v>387592465</v>
      </c>
      <c r="E20" s="14">
        <v>0</v>
      </c>
      <c r="F20" s="14">
        <v>52856219</v>
      </c>
      <c r="G20" s="14">
        <v>0</v>
      </c>
      <c r="H20" s="14">
        <v>0</v>
      </c>
      <c r="I20" s="14">
        <v>0</v>
      </c>
      <c r="J20" s="14">
        <v>0</v>
      </c>
      <c r="K20" s="14">
        <v>41612808</v>
      </c>
      <c r="L20" s="14">
        <v>0</v>
      </c>
      <c r="M20" s="14">
        <v>0</v>
      </c>
      <c r="N20" s="14">
        <v>5539855</v>
      </c>
      <c r="O20" s="14">
        <v>0</v>
      </c>
      <c r="P20" s="14">
        <v>0</v>
      </c>
      <c r="Q20" s="14">
        <v>0</v>
      </c>
      <c r="R20" s="14">
        <v>0</v>
      </c>
      <c r="S20" s="14">
        <v>174264</v>
      </c>
      <c r="T20" s="14">
        <v>0</v>
      </c>
      <c r="U20" s="14">
        <v>0</v>
      </c>
      <c r="V20" s="14">
        <v>0</v>
      </c>
      <c r="W20" s="14">
        <v>0</v>
      </c>
      <c r="X20" s="14">
        <v>1971710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230689</v>
      </c>
      <c r="AF20" s="14">
        <v>0</v>
      </c>
      <c r="AG20" s="14">
        <v>0</v>
      </c>
      <c r="AH20" s="14">
        <v>0</v>
      </c>
      <c r="AI20" s="14">
        <v>6424551</v>
      </c>
      <c r="AJ20" s="14">
        <v>2439720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5126890</v>
      </c>
      <c r="AR20" s="14">
        <v>454162730</v>
      </c>
      <c r="AS20" s="14">
        <v>9305811</v>
      </c>
      <c r="AT20" s="14">
        <v>46638256</v>
      </c>
      <c r="AU20" s="14">
        <v>0</v>
      </c>
      <c r="AV20" s="14">
        <v>0</v>
      </c>
      <c r="AW20" s="14">
        <v>0</v>
      </c>
      <c r="AX20" s="14">
        <v>0</v>
      </c>
      <c r="AY20" s="14">
        <v>12131596</v>
      </c>
      <c r="AZ20" s="14">
        <v>0</v>
      </c>
      <c r="BA20" s="14">
        <v>1299415</v>
      </c>
      <c r="BB20" s="14">
        <v>212512</v>
      </c>
      <c r="BC20" s="14">
        <v>2883725</v>
      </c>
      <c r="BD20" s="14">
        <v>0</v>
      </c>
      <c r="BE20" s="14">
        <v>0</v>
      </c>
      <c r="BF20" s="14">
        <v>0</v>
      </c>
      <c r="BG20" s="14">
        <v>11953966</v>
      </c>
      <c r="BH20" s="14">
        <v>5490414</v>
      </c>
      <c r="BI20" s="14">
        <v>28798261</v>
      </c>
      <c r="BJ20" s="14">
        <v>6652059</v>
      </c>
      <c r="BK20" s="14">
        <v>13859874</v>
      </c>
      <c r="BL20" s="14">
        <v>2714420</v>
      </c>
      <c r="BM20" s="14">
        <v>0</v>
      </c>
      <c r="BN20" s="14">
        <v>1137403</v>
      </c>
      <c r="BO20" s="14">
        <v>0</v>
      </c>
      <c r="BP20" s="14">
        <v>0</v>
      </c>
      <c r="BQ20" s="14">
        <v>180375657</v>
      </c>
      <c r="BR20" s="14">
        <v>4132449</v>
      </c>
      <c r="BS20" s="14">
        <v>19609108</v>
      </c>
      <c r="BT20" s="14">
        <v>31319893</v>
      </c>
      <c r="BU20" s="14">
        <v>0</v>
      </c>
      <c r="BV20" s="14">
        <v>0</v>
      </c>
      <c r="BW20" s="14">
        <v>0</v>
      </c>
      <c r="BX20" s="14">
        <v>3118301</v>
      </c>
      <c r="BY20" s="14">
        <v>45043133</v>
      </c>
      <c r="BZ20" s="14">
        <v>3431965</v>
      </c>
      <c r="CA20" s="14">
        <v>0</v>
      </c>
      <c r="CB20" s="14">
        <v>0</v>
      </c>
      <c r="CC20" s="14">
        <v>0</v>
      </c>
      <c r="CD20" s="14">
        <v>0</v>
      </c>
    </row>
    <row r="21" spans="1:82" ht="15">
      <c r="A21" s="13" t="s">
        <v>40</v>
      </c>
      <c r="B21" s="1" t="s">
        <v>41</v>
      </c>
      <c r="C21" s="12">
        <v>1221000624</v>
      </c>
      <c r="D21" s="12">
        <v>363325459</v>
      </c>
      <c r="E21" s="12">
        <v>0</v>
      </c>
      <c r="F21" s="12">
        <v>49251935</v>
      </c>
      <c r="G21" s="12">
        <v>0</v>
      </c>
      <c r="H21" s="12">
        <v>0</v>
      </c>
      <c r="I21" s="12">
        <v>0</v>
      </c>
      <c r="J21" s="12">
        <v>0</v>
      </c>
      <c r="K21" s="12">
        <v>35973500</v>
      </c>
      <c r="L21" s="12">
        <v>0</v>
      </c>
      <c r="M21" s="12">
        <v>0</v>
      </c>
      <c r="N21" s="12">
        <v>5203823</v>
      </c>
      <c r="O21" s="12">
        <v>0</v>
      </c>
      <c r="P21" s="12">
        <v>0</v>
      </c>
      <c r="Q21" s="12">
        <v>0</v>
      </c>
      <c r="R21" s="12">
        <v>0</v>
      </c>
      <c r="S21" s="12">
        <v>156794</v>
      </c>
      <c r="T21" s="12">
        <v>0</v>
      </c>
      <c r="U21" s="12">
        <v>0</v>
      </c>
      <c r="V21" s="12">
        <v>0</v>
      </c>
      <c r="W21" s="12">
        <v>0</v>
      </c>
      <c r="X21" s="12">
        <v>1285835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230689</v>
      </c>
      <c r="AF21" s="12">
        <v>0</v>
      </c>
      <c r="AG21" s="12">
        <v>0</v>
      </c>
      <c r="AH21" s="12">
        <v>0</v>
      </c>
      <c r="AI21" s="12">
        <v>3451401</v>
      </c>
      <c r="AJ21" s="12">
        <v>2439720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5108770</v>
      </c>
      <c r="AR21" s="12">
        <v>382045194</v>
      </c>
      <c r="AS21" s="12">
        <v>8816572</v>
      </c>
      <c r="AT21" s="12">
        <v>43306476</v>
      </c>
      <c r="AU21" s="12">
        <v>0</v>
      </c>
      <c r="AV21" s="12">
        <v>0</v>
      </c>
      <c r="AW21" s="12">
        <v>0</v>
      </c>
      <c r="AX21" s="12">
        <v>0</v>
      </c>
      <c r="AY21" s="12">
        <v>11016166</v>
      </c>
      <c r="AZ21" s="12">
        <v>0</v>
      </c>
      <c r="BA21" s="12">
        <v>1217212</v>
      </c>
      <c r="BB21" s="12">
        <v>201191</v>
      </c>
      <c r="BC21" s="12">
        <v>2777990</v>
      </c>
      <c r="BD21" s="12">
        <v>0</v>
      </c>
      <c r="BE21" s="12">
        <v>0</v>
      </c>
      <c r="BF21" s="12">
        <v>0</v>
      </c>
      <c r="BG21" s="12">
        <v>11387421</v>
      </c>
      <c r="BH21" s="12">
        <v>5325543</v>
      </c>
      <c r="BI21" s="12">
        <v>24968213</v>
      </c>
      <c r="BJ21" s="12">
        <v>6328519</v>
      </c>
      <c r="BK21" s="12">
        <v>13096284</v>
      </c>
      <c r="BL21" s="12">
        <v>2517285</v>
      </c>
      <c r="BM21" s="12">
        <v>0</v>
      </c>
      <c r="BN21" s="12">
        <v>780733</v>
      </c>
      <c r="BO21" s="12">
        <v>0</v>
      </c>
      <c r="BP21" s="12">
        <v>0</v>
      </c>
      <c r="BQ21" s="12">
        <v>151379261</v>
      </c>
      <c r="BR21" s="12">
        <v>3845343</v>
      </c>
      <c r="BS21" s="12">
        <v>18696100</v>
      </c>
      <c r="BT21" s="12">
        <v>26640186</v>
      </c>
      <c r="BU21" s="12">
        <v>0</v>
      </c>
      <c r="BV21" s="12">
        <v>0</v>
      </c>
      <c r="BW21" s="12">
        <v>0</v>
      </c>
      <c r="BX21" s="12">
        <v>2996015</v>
      </c>
      <c r="BY21" s="12">
        <v>34234010</v>
      </c>
      <c r="BZ21" s="12">
        <v>2996984</v>
      </c>
      <c r="CA21" s="12">
        <v>0</v>
      </c>
      <c r="CB21" s="12">
        <v>0</v>
      </c>
      <c r="CC21" s="12">
        <v>0</v>
      </c>
      <c r="CD21" s="12">
        <v>0</v>
      </c>
    </row>
    <row r="22" spans="1:82" ht="15">
      <c r="A22" s="13" t="s">
        <v>42</v>
      </c>
      <c r="B22" s="1" t="s">
        <v>43</v>
      </c>
      <c r="C22" s="12">
        <v>103711000</v>
      </c>
      <c r="D22" s="12">
        <v>8154000</v>
      </c>
      <c r="E22" s="12">
        <v>0</v>
      </c>
      <c r="F22" s="12">
        <v>1728720</v>
      </c>
      <c r="G22" s="12">
        <v>0</v>
      </c>
      <c r="H22" s="12">
        <v>0</v>
      </c>
      <c r="I22" s="12">
        <v>0</v>
      </c>
      <c r="J22" s="12">
        <v>0</v>
      </c>
      <c r="K22" s="12">
        <v>4012480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18120</v>
      </c>
      <c r="AR22" s="12">
        <v>54284600</v>
      </c>
      <c r="AS22" s="12">
        <v>18120</v>
      </c>
      <c r="AT22" s="12">
        <v>181200</v>
      </c>
      <c r="AU22" s="12">
        <v>0</v>
      </c>
      <c r="AV22" s="12">
        <v>0</v>
      </c>
      <c r="AW22" s="12">
        <v>0</v>
      </c>
      <c r="AX22" s="12">
        <v>0</v>
      </c>
      <c r="AY22" s="12">
        <v>271800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18120</v>
      </c>
      <c r="BH22" s="12">
        <v>18120</v>
      </c>
      <c r="BI22" s="12">
        <v>2902360</v>
      </c>
      <c r="BJ22" s="12">
        <v>18120</v>
      </c>
      <c r="BK22" s="12">
        <v>18120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19197680</v>
      </c>
      <c r="BR22" s="12">
        <v>18120</v>
      </c>
      <c r="BS22" s="12">
        <v>36240</v>
      </c>
      <c r="BT22" s="12">
        <v>3783360</v>
      </c>
      <c r="BU22" s="12">
        <v>0</v>
      </c>
      <c r="BV22" s="12">
        <v>0</v>
      </c>
      <c r="BW22" s="12">
        <v>0</v>
      </c>
      <c r="BX22" s="12">
        <v>54360</v>
      </c>
      <c r="BY22" s="12">
        <v>8977360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</row>
    <row r="23" spans="1:82" ht="15">
      <c r="A23" s="13" t="s">
        <v>44</v>
      </c>
      <c r="B23" s="1" t="s">
        <v>45</v>
      </c>
      <c r="C23" s="12">
        <v>19102180</v>
      </c>
      <c r="D23" s="12">
        <v>2254026</v>
      </c>
      <c r="E23" s="12">
        <v>0</v>
      </c>
      <c r="F23" s="12">
        <v>601111</v>
      </c>
      <c r="G23" s="12">
        <v>0</v>
      </c>
      <c r="H23" s="12">
        <v>0</v>
      </c>
      <c r="I23" s="12">
        <v>0</v>
      </c>
      <c r="J23" s="12">
        <v>0</v>
      </c>
      <c r="K23" s="12">
        <v>153812</v>
      </c>
      <c r="L23" s="12">
        <v>0</v>
      </c>
      <c r="M23" s="12">
        <v>0</v>
      </c>
      <c r="N23" s="12">
        <v>43807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657161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5456756</v>
      </c>
      <c r="AS23" s="12">
        <v>222747</v>
      </c>
      <c r="AT23" s="12">
        <v>1481920</v>
      </c>
      <c r="AU23" s="12">
        <v>0</v>
      </c>
      <c r="AV23" s="12">
        <v>0</v>
      </c>
      <c r="AW23" s="12">
        <v>0</v>
      </c>
      <c r="AX23" s="12">
        <v>0</v>
      </c>
      <c r="AY23" s="12">
        <v>354865</v>
      </c>
      <c r="AZ23" s="12">
        <v>0</v>
      </c>
      <c r="BA23" s="12">
        <v>0</v>
      </c>
      <c r="BB23" s="12">
        <v>0</v>
      </c>
      <c r="BC23" s="12">
        <v>37812</v>
      </c>
      <c r="BD23" s="12">
        <v>0</v>
      </c>
      <c r="BE23" s="12">
        <v>0</v>
      </c>
      <c r="BF23" s="12">
        <v>0</v>
      </c>
      <c r="BG23" s="12">
        <v>183003</v>
      </c>
      <c r="BH23" s="12">
        <v>0</v>
      </c>
      <c r="BI23" s="12">
        <v>292028</v>
      </c>
      <c r="BJ23" s="12">
        <v>98671</v>
      </c>
      <c r="BK23" s="12">
        <v>372732</v>
      </c>
      <c r="BL23" s="12">
        <v>139805</v>
      </c>
      <c r="BM23" s="12">
        <v>0</v>
      </c>
      <c r="BN23" s="12">
        <v>0</v>
      </c>
      <c r="BO23" s="12">
        <v>0</v>
      </c>
      <c r="BP23" s="12">
        <v>0</v>
      </c>
      <c r="BQ23" s="12">
        <v>4810483</v>
      </c>
      <c r="BR23" s="12">
        <v>110498</v>
      </c>
      <c r="BS23" s="12">
        <v>398143</v>
      </c>
      <c r="BT23" s="12">
        <v>280748</v>
      </c>
      <c r="BU23" s="12">
        <v>0</v>
      </c>
      <c r="BV23" s="12">
        <v>0</v>
      </c>
      <c r="BW23" s="12">
        <v>0</v>
      </c>
      <c r="BX23" s="12">
        <v>0</v>
      </c>
      <c r="BY23" s="12">
        <v>807635</v>
      </c>
      <c r="BZ23" s="12">
        <v>344417</v>
      </c>
      <c r="CA23" s="12">
        <v>0</v>
      </c>
      <c r="CB23" s="12">
        <v>0</v>
      </c>
      <c r="CC23" s="12">
        <v>0</v>
      </c>
      <c r="CD23" s="12">
        <v>0</v>
      </c>
    </row>
    <row r="24" spans="1:82" ht="45">
      <c r="A24" s="13" t="s">
        <v>516</v>
      </c>
      <c r="B24" s="1" t="s">
        <v>515</v>
      </c>
      <c r="C24" s="12">
        <v>231000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231000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</row>
    <row r="25" spans="1:82" ht="15">
      <c r="A25" s="13" t="s">
        <v>46</v>
      </c>
      <c r="B25" s="1" t="s">
        <v>47</v>
      </c>
      <c r="C25" s="12">
        <v>44195315</v>
      </c>
      <c r="D25" s="12">
        <v>13858980</v>
      </c>
      <c r="E25" s="12">
        <v>0</v>
      </c>
      <c r="F25" s="12">
        <v>1274453</v>
      </c>
      <c r="G25" s="12">
        <v>0</v>
      </c>
      <c r="H25" s="12">
        <v>0</v>
      </c>
      <c r="I25" s="12">
        <v>0</v>
      </c>
      <c r="J25" s="12">
        <v>0</v>
      </c>
      <c r="K25" s="12">
        <v>1473016</v>
      </c>
      <c r="L25" s="12">
        <v>0</v>
      </c>
      <c r="M25" s="12">
        <v>0</v>
      </c>
      <c r="N25" s="12">
        <v>292225</v>
      </c>
      <c r="O25" s="12">
        <v>0</v>
      </c>
      <c r="P25" s="12">
        <v>0</v>
      </c>
      <c r="Q25" s="12">
        <v>0</v>
      </c>
      <c r="R25" s="12">
        <v>0</v>
      </c>
      <c r="S25" s="12">
        <v>17470</v>
      </c>
      <c r="T25" s="12">
        <v>0</v>
      </c>
      <c r="U25" s="12">
        <v>0</v>
      </c>
      <c r="V25" s="12">
        <v>0</v>
      </c>
      <c r="W25" s="12">
        <v>0</v>
      </c>
      <c r="X25" s="12">
        <v>28714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2973150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12376180</v>
      </c>
      <c r="AS25" s="12">
        <v>248372</v>
      </c>
      <c r="AT25" s="12">
        <v>1668660</v>
      </c>
      <c r="AU25" s="12">
        <v>0</v>
      </c>
      <c r="AV25" s="12">
        <v>0</v>
      </c>
      <c r="AW25" s="12">
        <v>0</v>
      </c>
      <c r="AX25" s="12">
        <v>0</v>
      </c>
      <c r="AY25" s="12">
        <v>488765</v>
      </c>
      <c r="AZ25" s="12">
        <v>0</v>
      </c>
      <c r="BA25" s="12">
        <v>82203</v>
      </c>
      <c r="BB25" s="12">
        <v>11321</v>
      </c>
      <c r="BC25" s="12">
        <v>67923</v>
      </c>
      <c r="BD25" s="12">
        <v>0</v>
      </c>
      <c r="BE25" s="12">
        <v>0</v>
      </c>
      <c r="BF25" s="12">
        <v>0</v>
      </c>
      <c r="BG25" s="12">
        <v>365422</v>
      </c>
      <c r="BH25" s="12">
        <v>146751</v>
      </c>
      <c r="BI25" s="12">
        <v>635660</v>
      </c>
      <c r="BJ25" s="12">
        <v>206749</v>
      </c>
      <c r="BK25" s="12">
        <v>372738</v>
      </c>
      <c r="BL25" s="12">
        <v>57330</v>
      </c>
      <c r="BM25" s="12">
        <v>0</v>
      </c>
      <c r="BN25" s="12">
        <v>125670</v>
      </c>
      <c r="BO25" s="12">
        <v>0</v>
      </c>
      <c r="BP25" s="12">
        <v>0</v>
      </c>
      <c r="BQ25" s="12">
        <v>4988233</v>
      </c>
      <c r="BR25" s="12">
        <v>158488</v>
      </c>
      <c r="BS25" s="12">
        <v>478625</v>
      </c>
      <c r="BT25" s="12">
        <v>615599</v>
      </c>
      <c r="BU25" s="12">
        <v>0</v>
      </c>
      <c r="BV25" s="12">
        <v>0</v>
      </c>
      <c r="BW25" s="12">
        <v>0</v>
      </c>
      <c r="BX25" s="12">
        <v>67926</v>
      </c>
      <c r="BY25" s="12">
        <v>1024128</v>
      </c>
      <c r="BZ25" s="12">
        <v>90564</v>
      </c>
      <c r="CA25" s="12">
        <v>0</v>
      </c>
      <c r="CB25" s="12">
        <v>0</v>
      </c>
      <c r="CC25" s="12">
        <v>0</v>
      </c>
      <c r="CD25" s="12">
        <v>0</v>
      </c>
    </row>
    <row r="26" spans="1:82" ht="15">
      <c r="A26" s="13" t="s">
        <v>48</v>
      </c>
      <c r="B26" s="1" t="s">
        <v>49</v>
      </c>
      <c r="C26" s="12">
        <v>20062934</v>
      </c>
      <c r="D26" s="12">
        <v>1281241</v>
      </c>
      <c r="E26" s="12">
        <v>0</v>
      </c>
      <c r="F26" s="12">
        <v>24082</v>
      </c>
      <c r="G26" s="12">
        <v>0</v>
      </c>
      <c r="H26" s="12">
        <v>0</v>
      </c>
      <c r="I26" s="12">
        <v>0</v>
      </c>
      <c r="J26" s="12">
        <v>0</v>
      </c>
      <c r="K26" s="12">
        <v>290417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74267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125710</v>
      </c>
      <c r="AR26" s="12">
        <v>6082174</v>
      </c>
      <c r="AS26" s="12">
        <v>930</v>
      </c>
      <c r="AT26" s="12">
        <v>9304</v>
      </c>
      <c r="AU26" s="12">
        <v>0</v>
      </c>
      <c r="AV26" s="12">
        <v>0</v>
      </c>
      <c r="AW26" s="12">
        <v>0</v>
      </c>
      <c r="AX26" s="12">
        <v>0</v>
      </c>
      <c r="AY26" s="12">
        <v>13956</v>
      </c>
      <c r="AZ26" s="12">
        <v>0</v>
      </c>
      <c r="BA26" s="12">
        <v>5599686</v>
      </c>
      <c r="BB26" s="12">
        <v>0</v>
      </c>
      <c r="BC26" s="12">
        <v>14914</v>
      </c>
      <c r="BD26" s="12">
        <v>0</v>
      </c>
      <c r="BE26" s="12">
        <v>0</v>
      </c>
      <c r="BF26" s="12">
        <v>0</v>
      </c>
      <c r="BG26" s="12">
        <v>62972</v>
      </c>
      <c r="BH26" s="12">
        <v>930</v>
      </c>
      <c r="BI26" s="12">
        <v>1958190</v>
      </c>
      <c r="BJ26" s="12">
        <v>462762</v>
      </c>
      <c r="BK26" s="12">
        <v>315064</v>
      </c>
      <c r="BL26" s="12">
        <v>36154</v>
      </c>
      <c r="BM26" s="12">
        <v>0</v>
      </c>
      <c r="BN26" s="12">
        <v>0</v>
      </c>
      <c r="BO26" s="12">
        <v>0</v>
      </c>
      <c r="BP26" s="12">
        <v>0</v>
      </c>
      <c r="BQ26" s="12">
        <v>1235249</v>
      </c>
      <c r="BR26" s="12">
        <v>930</v>
      </c>
      <c r="BS26" s="12">
        <v>12125</v>
      </c>
      <c r="BT26" s="12">
        <v>2087517</v>
      </c>
      <c r="BU26" s="12">
        <v>0</v>
      </c>
      <c r="BV26" s="12">
        <v>0</v>
      </c>
      <c r="BW26" s="12">
        <v>0</v>
      </c>
      <c r="BX26" s="12">
        <v>2792</v>
      </c>
      <c r="BY26" s="12">
        <v>371568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</row>
    <row r="27" spans="1:82" ht="15">
      <c r="A27" s="13" t="s">
        <v>50</v>
      </c>
      <c r="B27" s="1" t="s">
        <v>51</v>
      </c>
      <c r="C27" s="12">
        <v>149981286</v>
      </c>
      <c r="D27" s="12">
        <v>35941598</v>
      </c>
      <c r="E27" s="12">
        <v>171988</v>
      </c>
      <c r="F27" s="12">
        <v>2623045</v>
      </c>
      <c r="G27" s="12">
        <v>0</v>
      </c>
      <c r="H27" s="12">
        <v>0</v>
      </c>
      <c r="I27" s="12">
        <v>0</v>
      </c>
      <c r="J27" s="12">
        <v>0</v>
      </c>
      <c r="K27" s="12">
        <v>11556778</v>
      </c>
      <c r="L27" s="12">
        <v>0</v>
      </c>
      <c r="M27" s="12">
        <v>0</v>
      </c>
      <c r="N27" s="12">
        <v>92181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482039</v>
      </c>
      <c r="Y27" s="12">
        <v>0</v>
      </c>
      <c r="Z27" s="12">
        <v>1694000</v>
      </c>
      <c r="AA27" s="12">
        <v>0</v>
      </c>
      <c r="AB27" s="12">
        <v>0</v>
      </c>
      <c r="AC27" s="12">
        <v>0</v>
      </c>
      <c r="AD27" s="12">
        <v>0</v>
      </c>
      <c r="AE27" s="12">
        <v>3360895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2390660</v>
      </c>
      <c r="AR27" s="12">
        <v>2508692</v>
      </c>
      <c r="AS27" s="12">
        <v>83623</v>
      </c>
      <c r="AT27" s="12">
        <v>40687325</v>
      </c>
      <c r="AU27" s="12">
        <v>0</v>
      </c>
      <c r="AV27" s="12">
        <v>0</v>
      </c>
      <c r="AW27" s="12">
        <v>0</v>
      </c>
      <c r="AX27" s="12">
        <v>0</v>
      </c>
      <c r="AY27" s="12">
        <v>1254346</v>
      </c>
      <c r="AZ27" s="12">
        <v>0</v>
      </c>
      <c r="BA27" s="12">
        <v>282076</v>
      </c>
      <c r="BB27" s="12">
        <v>775585</v>
      </c>
      <c r="BC27" s="12">
        <v>67116</v>
      </c>
      <c r="BD27" s="12">
        <v>0</v>
      </c>
      <c r="BE27" s="12">
        <v>0</v>
      </c>
      <c r="BF27" s="12">
        <v>0</v>
      </c>
      <c r="BG27" s="12">
        <v>238902</v>
      </c>
      <c r="BH27" s="12">
        <v>1084019</v>
      </c>
      <c r="BI27" s="12">
        <v>4683321</v>
      </c>
      <c r="BJ27" s="12">
        <v>1109553</v>
      </c>
      <c r="BK27" s="12">
        <v>477401</v>
      </c>
      <c r="BL27" s="12">
        <v>25664</v>
      </c>
      <c r="BM27" s="12">
        <v>0</v>
      </c>
      <c r="BN27" s="12">
        <v>77664</v>
      </c>
      <c r="BO27" s="12">
        <v>0</v>
      </c>
      <c r="BP27" s="12">
        <v>0</v>
      </c>
      <c r="BQ27" s="12">
        <v>14136440</v>
      </c>
      <c r="BR27" s="12">
        <v>83623</v>
      </c>
      <c r="BS27" s="12">
        <v>2147329</v>
      </c>
      <c r="BT27" s="12">
        <v>7723013</v>
      </c>
      <c r="BU27" s="12">
        <v>0</v>
      </c>
      <c r="BV27" s="12">
        <v>674080</v>
      </c>
      <c r="BW27" s="12">
        <v>0</v>
      </c>
      <c r="BX27" s="12">
        <v>391949</v>
      </c>
      <c r="BY27" s="12">
        <v>13151105</v>
      </c>
      <c r="BZ27" s="12">
        <v>5276</v>
      </c>
      <c r="CA27" s="12">
        <v>0</v>
      </c>
      <c r="CB27" s="12">
        <v>0</v>
      </c>
      <c r="CC27" s="12">
        <v>0</v>
      </c>
      <c r="CD27" s="12">
        <v>0</v>
      </c>
    </row>
    <row r="28" spans="1:82" ht="15">
      <c r="A28" s="13" t="s">
        <v>52</v>
      </c>
      <c r="B28" s="1" t="s">
        <v>53</v>
      </c>
      <c r="C28" s="12">
        <v>170044220</v>
      </c>
      <c r="D28" s="12">
        <v>37222839</v>
      </c>
      <c r="E28" s="12">
        <v>171988</v>
      </c>
      <c r="F28" s="12">
        <v>2647127</v>
      </c>
      <c r="G28" s="12">
        <v>0</v>
      </c>
      <c r="H28" s="12">
        <v>0</v>
      </c>
      <c r="I28" s="12">
        <v>0</v>
      </c>
      <c r="J28" s="12">
        <v>0</v>
      </c>
      <c r="K28" s="12">
        <v>11847195</v>
      </c>
      <c r="L28" s="12">
        <v>0</v>
      </c>
      <c r="M28" s="12">
        <v>0</v>
      </c>
      <c r="N28" s="12">
        <v>92181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556306</v>
      </c>
      <c r="Y28" s="12">
        <v>0</v>
      </c>
      <c r="Z28" s="12">
        <v>1694000</v>
      </c>
      <c r="AA28" s="12">
        <v>0</v>
      </c>
      <c r="AB28" s="12">
        <v>0</v>
      </c>
      <c r="AC28" s="12">
        <v>0</v>
      </c>
      <c r="AD28" s="12">
        <v>0</v>
      </c>
      <c r="AE28" s="12">
        <v>3360895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2516370</v>
      </c>
      <c r="AR28" s="12">
        <v>8590866</v>
      </c>
      <c r="AS28" s="12">
        <v>84553</v>
      </c>
      <c r="AT28" s="12">
        <v>40696629</v>
      </c>
      <c r="AU28" s="12">
        <v>0</v>
      </c>
      <c r="AV28" s="12">
        <v>0</v>
      </c>
      <c r="AW28" s="12">
        <v>0</v>
      </c>
      <c r="AX28" s="12">
        <v>0</v>
      </c>
      <c r="AY28" s="12">
        <v>1268302</v>
      </c>
      <c r="AZ28" s="12">
        <v>0</v>
      </c>
      <c r="BA28" s="12">
        <v>5881762</v>
      </c>
      <c r="BB28" s="12">
        <v>775585</v>
      </c>
      <c r="BC28" s="12">
        <v>82030</v>
      </c>
      <c r="BD28" s="12">
        <v>0</v>
      </c>
      <c r="BE28" s="12">
        <v>0</v>
      </c>
      <c r="BF28" s="12">
        <v>0</v>
      </c>
      <c r="BG28" s="12">
        <v>301874</v>
      </c>
      <c r="BH28" s="12">
        <v>1084949</v>
      </c>
      <c r="BI28" s="12">
        <v>6641511</v>
      </c>
      <c r="BJ28" s="12">
        <v>1572315</v>
      </c>
      <c r="BK28" s="12">
        <v>792465</v>
      </c>
      <c r="BL28" s="12">
        <v>61818</v>
      </c>
      <c r="BM28" s="12">
        <v>0</v>
      </c>
      <c r="BN28" s="12">
        <v>77664</v>
      </c>
      <c r="BO28" s="12">
        <v>0</v>
      </c>
      <c r="BP28" s="12">
        <v>0</v>
      </c>
      <c r="BQ28" s="12">
        <v>15371689</v>
      </c>
      <c r="BR28" s="12">
        <v>84553</v>
      </c>
      <c r="BS28" s="12">
        <v>2159454</v>
      </c>
      <c r="BT28" s="12">
        <v>9810530</v>
      </c>
      <c r="BU28" s="12">
        <v>0</v>
      </c>
      <c r="BV28" s="12">
        <v>674080</v>
      </c>
      <c r="BW28" s="12">
        <v>0</v>
      </c>
      <c r="BX28" s="12">
        <v>394741</v>
      </c>
      <c r="BY28" s="12">
        <v>13522673</v>
      </c>
      <c r="BZ28" s="12">
        <v>5276</v>
      </c>
      <c r="CA28" s="12">
        <v>0</v>
      </c>
      <c r="CB28" s="12">
        <v>0</v>
      </c>
      <c r="CC28" s="12">
        <v>0</v>
      </c>
      <c r="CD28" s="12">
        <v>0</v>
      </c>
    </row>
    <row r="29" spans="1:82" ht="15">
      <c r="A29" s="13" t="s">
        <v>54</v>
      </c>
      <c r="B29" s="1" t="s">
        <v>55</v>
      </c>
      <c r="C29" s="12">
        <v>531818600</v>
      </c>
      <c r="D29" s="12">
        <v>453649963</v>
      </c>
      <c r="E29" s="12">
        <v>177765</v>
      </c>
      <c r="F29" s="12">
        <v>5139389</v>
      </c>
      <c r="G29" s="12">
        <v>0</v>
      </c>
      <c r="H29" s="12">
        <v>0</v>
      </c>
      <c r="I29" s="12">
        <v>0</v>
      </c>
      <c r="J29" s="12">
        <v>0</v>
      </c>
      <c r="K29" s="12">
        <v>15444510</v>
      </c>
      <c r="L29" s="12">
        <v>0</v>
      </c>
      <c r="M29" s="12">
        <v>0</v>
      </c>
      <c r="N29" s="12">
        <v>28600000</v>
      </c>
      <c r="O29" s="12">
        <v>0</v>
      </c>
      <c r="P29" s="12">
        <v>0</v>
      </c>
      <c r="Q29" s="12">
        <v>0</v>
      </c>
      <c r="R29" s="12">
        <v>0</v>
      </c>
      <c r="S29" s="12">
        <v>760386</v>
      </c>
      <c r="T29" s="12">
        <v>0</v>
      </c>
      <c r="U29" s="12">
        <v>0</v>
      </c>
      <c r="V29" s="12">
        <v>9322400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16505</v>
      </c>
      <c r="AR29" s="12">
        <v>495146</v>
      </c>
      <c r="AS29" s="12">
        <v>16505</v>
      </c>
      <c r="AT29" s="12">
        <v>8586519</v>
      </c>
      <c r="AU29" s="12">
        <v>0</v>
      </c>
      <c r="AV29" s="12">
        <v>0</v>
      </c>
      <c r="AW29" s="12">
        <v>0</v>
      </c>
      <c r="AX29" s="12">
        <v>0</v>
      </c>
      <c r="AY29" s="12">
        <v>247574</v>
      </c>
      <c r="AZ29" s="12">
        <v>0</v>
      </c>
      <c r="BA29" s="12">
        <v>0</v>
      </c>
      <c r="BB29" s="12">
        <v>0</v>
      </c>
      <c r="BC29" s="12">
        <v>36000</v>
      </c>
      <c r="BD29" s="12">
        <v>0</v>
      </c>
      <c r="BE29" s="12">
        <v>0</v>
      </c>
      <c r="BF29" s="12">
        <v>0</v>
      </c>
      <c r="BG29" s="12">
        <v>179355</v>
      </c>
      <c r="BH29" s="12">
        <v>16505</v>
      </c>
      <c r="BI29" s="12">
        <v>1014597</v>
      </c>
      <c r="BJ29" s="12">
        <v>237918</v>
      </c>
      <c r="BK29" s="12">
        <v>1434073</v>
      </c>
      <c r="BL29" s="12">
        <v>0</v>
      </c>
      <c r="BM29" s="12">
        <v>0</v>
      </c>
      <c r="BN29" s="12">
        <v>516880</v>
      </c>
      <c r="BO29" s="12">
        <v>0</v>
      </c>
      <c r="BP29" s="12">
        <v>0</v>
      </c>
      <c r="BQ29" s="12">
        <v>2085861</v>
      </c>
      <c r="BR29" s="12">
        <v>16505</v>
      </c>
      <c r="BS29" s="12">
        <v>156796</v>
      </c>
      <c r="BT29" s="12">
        <v>258065</v>
      </c>
      <c r="BU29" s="12">
        <v>0</v>
      </c>
      <c r="BV29" s="12">
        <v>691935</v>
      </c>
      <c r="BW29" s="12">
        <v>0</v>
      </c>
      <c r="BX29" s="12">
        <v>319331</v>
      </c>
      <c r="BY29" s="12">
        <v>2375365</v>
      </c>
      <c r="BZ29" s="12">
        <v>22752</v>
      </c>
      <c r="CA29" s="12">
        <v>0</v>
      </c>
      <c r="CB29" s="12">
        <v>0</v>
      </c>
      <c r="CC29" s="12">
        <v>0</v>
      </c>
      <c r="CD29" s="12">
        <v>0</v>
      </c>
    </row>
    <row r="30" spans="1:82" ht="15">
      <c r="A30" s="13" t="s">
        <v>56</v>
      </c>
      <c r="B30" s="1" t="s">
        <v>57</v>
      </c>
      <c r="C30" s="12">
        <v>29476268</v>
      </c>
      <c r="D30" s="12">
        <v>12921578</v>
      </c>
      <c r="E30" s="12">
        <v>0</v>
      </c>
      <c r="F30" s="12">
        <v>654699</v>
      </c>
      <c r="G30" s="12">
        <v>0</v>
      </c>
      <c r="H30" s="12">
        <v>0</v>
      </c>
      <c r="I30" s="12">
        <v>0</v>
      </c>
      <c r="J30" s="12">
        <v>0</v>
      </c>
      <c r="K30" s="12">
        <v>2413928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22060</v>
      </c>
      <c r="AR30" s="12">
        <v>661794</v>
      </c>
      <c r="AS30" s="12">
        <v>22060</v>
      </c>
      <c r="AT30" s="12">
        <v>4565083</v>
      </c>
      <c r="AU30" s="12">
        <v>0</v>
      </c>
      <c r="AV30" s="12">
        <v>0</v>
      </c>
      <c r="AW30" s="12">
        <v>0</v>
      </c>
      <c r="AX30" s="12">
        <v>0</v>
      </c>
      <c r="AY30" s="12">
        <v>330897</v>
      </c>
      <c r="AZ30" s="12">
        <v>0</v>
      </c>
      <c r="BA30" s="12">
        <v>0</v>
      </c>
      <c r="BB30" s="12">
        <v>0</v>
      </c>
      <c r="BC30" s="12">
        <v>69900</v>
      </c>
      <c r="BD30" s="12">
        <v>0</v>
      </c>
      <c r="BE30" s="12">
        <v>0</v>
      </c>
      <c r="BF30" s="12">
        <v>0</v>
      </c>
      <c r="BG30" s="12">
        <v>95560</v>
      </c>
      <c r="BH30" s="12">
        <v>22060</v>
      </c>
      <c r="BI30" s="12">
        <v>1322262</v>
      </c>
      <c r="BJ30" s="12">
        <v>431401</v>
      </c>
      <c r="BK30" s="12">
        <v>514796</v>
      </c>
      <c r="BL30" s="12">
        <v>0</v>
      </c>
      <c r="BM30" s="12">
        <v>0</v>
      </c>
      <c r="BN30" s="12">
        <v>33000</v>
      </c>
      <c r="BO30" s="12">
        <v>0</v>
      </c>
      <c r="BP30" s="12">
        <v>0</v>
      </c>
      <c r="BQ30" s="12">
        <v>1815162</v>
      </c>
      <c r="BR30" s="12">
        <v>22060</v>
      </c>
      <c r="BS30" s="12">
        <v>661725</v>
      </c>
      <c r="BT30" s="12">
        <v>1307432</v>
      </c>
      <c r="BU30" s="12">
        <v>0</v>
      </c>
      <c r="BV30" s="12">
        <v>0</v>
      </c>
      <c r="BW30" s="12">
        <v>0</v>
      </c>
      <c r="BX30" s="12">
        <v>93744</v>
      </c>
      <c r="BY30" s="12">
        <v>1495067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</row>
    <row r="31" spans="1:82" ht="15">
      <c r="A31" s="13" t="s">
        <v>58</v>
      </c>
      <c r="B31" s="1" t="s">
        <v>59</v>
      </c>
      <c r="C31" s="12">
        <v>561294868</v>
      </c>
      <c r="D31" s="12">
        <v>466571541</v>
      </c>
      <c r="E31" s="12">
        <v>177765</v>
      </c>
      <c r="F31" s="12">
        <v>5794088</v>
      </c>
      <c r="G31" s="12">
        <v>0</v>
      </c>
      <c r="H31" s="12">
        <v>0</v>
      </c>
      <c r="I31" s="12">
        <v>0</v>
      </c>
      <c r="J31" s="12">
        <v>0</v>
      </c>
      <c r="K31" s="12">
        <v>17858438</v>
      </c>
      <c r="L31" s="12">
        <v>0</v>
      </c>
      <c r="M31" s="12">
        <v>0</v>
      </c>
      <c r="N31" s="12">
        <v>28600000</v>
      </c>
      <c r="O31" s="12">
        <v>0</v>
      </c>
      <c r="P31" s="12">
        <v>0</v>
      </c>
      <c r="Q31" s="12">
        <v>0</v>
      </c>
      <c r="R31" s="12">
        <v>0</v>
      </c>
      <c r="S31" s="12">
        <v>760386</v>
      </c>
      <c r="T31" s="12">
        <v>0</v>
      </c>
      <c r="U31" s="12">
        <v>0</v>
      </c>
      <c r="V31" s="12">
        <v>9322400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38565</v>
      </c>
      <c r="AR31" s="12">
        <v>1156940</v>
      </c>
      <c r="AS31" s="12">
        <v>38565</v>
      </c>
      <c r="AT31" s="12">
        <v>13151602</v>
      </c>
      <c r="AU31" s="12">
        <v>0</v>
      </c>
      <c r="AV31" s="12">
        <v>0</v>
      </c>
      <c r="AW31" s="12">
        <v>0</v>
      </c>
      <c r="AX31" s="12">
        <v>0</v>
      </c>
      <c r="AY31" s="12">
        <v>578471</v>
      </c>
      <c r="AZ31" s="12">
        <v>0</v>
      </c>
      <c r="BA31" s="12">
        <v>0</v>
      </c>
      <c r="BB31" s="12">
        <v>0</v>
      </c>
      <c r="BC31" s="12">
        <v>105900</v>
      </c>
      <c r="BD31" s="12">
        <v>0</v>
      </c>
      <c r="BE31" s="12">
        <v>0</v>
      </c>
      <c r="BF31" s="12">
        <v>0</v>
      </c>
      <c r="BG31" s="12">
        <v>274915</v>
      </c>
      <c r="BH31" s="12">
        <v>38565</v>
      </c>
      <c r="BI31" s="12">
        <v>2336859</v>
      </c>
      <c r="BJ31" s="12">
        <v>669319</v>
      </c>
      <c r="BK31" s="12">
        <v>1948869</v>
      </c>
      <c r="BL31" s="12">
        <v>0</v>
      </c>
      <c r="BM31" s="12">
        <v>0</v>
      </c>
      <c r="BN31" s="12">
        <v>549880</v>
      </c>
      <c r="BO31" s="12">
        <v>0</v>
      </c>
      <c r="BP31" s="12">
        <v>0</v>
      </c>
      <c r="BQ31" s="12">
        <v>3901023</v>
      </c>
      <c r="BR31" s="12">
        <v>38565</v>
      </c>
      <c r="BS31" s="12">
        <v>818521</v>
      </c>
      <c r="BT31" s="12">
        <v>1565497</v>
      </c>
      <c r="BU31" s="12">
        <v>0</v>
      </c>
      <c r="BV31" s="12">
        <v>691935</v>
      </c>
      <c r="BW31" s="12">
        <v>0</v>
      </c>
      <c r="BX31" s="12">
        <v>413075</v>
      </c>
      <c r="BY31" s="12">
        <v>3870432</v>
      </c>
      <c r="BZ31" s="12">
        <v>22752</v>
      </c>
      <c r="CA31" s="12">
        <v>0</v>
      </c>
      <c r="CB31" s="12">
        <v>0</v>
      </c>
      <c r="CC31" s="12">
        <v>0</v>
      </c>
      <c r="CD31" s="12">
        <v>0</v>
      </c>
    </row>
    <row r="32" spans="1:82" ht="15">
      <c r="A32" s="13" t="s">
        <v>60</v>
      </c>
      <c r="B32" s="1" t="s">
        <v>514</v>
      </c>
      <c r="C32" s="12">
        <v>348712086</v>
      </c>
      <c r="D32" s="12">
        <v>25160629</v>
      </c>
      <c r="E32" s="12">
        <v>25492158</v>
      </c>
      <c r="F32" s="12">
        <v>27329377</v>
      </c>
      <c r="G32" s="12">
        <v>0</v>
      </c>
      <c r="H32" s="12">
        <v>0</v>
      </c>
      <c r="I32" s="12">
        <v>0</v>
      </c>
      <c r="J32" s="12">
        <v>0</v>
      </c>
      <c r="K32" s="12">
        <v>5217952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2045</v>
      </c>
      <c r="T32" s="12">
        <v>0</v>
      </c>
      <c r="U32" s="12">
        <v>0</v>
      </c>
      <c r="V32" s="12">
        <v>15600832</v>
      </c>
      <c r="W32" s="12">
        <v>0</v>
      </c>
      <c r="X32" s="12">
        <v>1543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28353</v>
      </c>
      <c r="AR32" s="12">
        <v>850616</v>
      </c>
      <c r="AS32" s="12">
        <v>28353</v>
      </c>
      <c r="AT32" s="12">
        <v>124544354</v>
      </c>
      <c r="AU32" s="12">
        <v>0</v>
      </c>
      <c r="AV32" s="12">
        <v>0</v>
      </c>
      <c r="AW32" s="12">
        <v>0</v>
      </c>
      <c r="AX32" s="12">
        <v>0</v>
      </c>
      <c r="AY32" s="12">
        <v>50078423</v>
      </c>
      <c r="AZ32" s="12">
        <v>0</v>
      </c>
      <c r="BA32" s="12">
        <v>0</v>
      </c>
      <c r="BB32" s="12">
        <v>0</v>
      </c>
      <c r="BC32" s="12">
        <v>1109266</v>
      </c>
      <c r="BD32" s="12">
        <v>0</v>
      </c>
      <c r="BE32" s="12">
        <v>0</v>
      </c>
      <c r="BF32" s="12">
        <v>0</v>
      </c>
      <c r="BG32" s="12">
        <v>600045</v>
      </c>
      <c r="BH32" s="12">
        <v>28353</v>
      </c>
      <c r="BI32" s="12">
        <v>12278649</v>
      </c>
      <c r="BJ32" s="12">
        <v>1759541</v>
      </c>
      <c r="BK32" s="12">
        <v>3982737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39469190</v>
      </c>
      <c r="BR32" s="12">
        <v>28353</v>
      </c>
      <c r="BS32" s="12">
        <v>1867247</v>
      </c>
      <c r="BT32" s="12">
        <v>2321864</v>
      </c>
      <c r="BU32" s="12">
        <v>0</v>
      </c>
      <c r="BV32" s="12">
        <v>5842859</v>
      </c>
      <c r="BW32" s="12">
        <v>0</v>
      </c>
      <c r="BX32" s="12">
        <v>2838114</v>
      </c>
      <c r="BY32" s="12">
        <v>2233577</v>
      </c>
      <c r="BZ32" s="12">
        <v>17656</v>
      </c>
      <c r="CA32" s="12">
        <v>0</v>
      </c>
      <c r="CB32" s="12">
        <v>0</v>
      </c>
      <c r="CC32" s="12">
        <v>0</v>
      </c>
      <c r="CD32" s="12">
        <v>0</v>
      </c>
    </row>
    <row r="33" spans="1:82" ht="15">
      <c r="A33" s="13" t="s">
        <v>62</v>
      </c>
      <c r="B33" s="1" t="s">
        <v>71</v>
      </c>
      <c r="C33" s="12">
        <v>1311094968</v>
      </c>
      <c r="D33" s="12">
        <v>0</v>
      </c>
      <c r="E33" s="12">
        <v>0</v>
      </c>
      <c r="F33" s="12">
        <v>536669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8257513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1026619613</v>
      </c>
      <c r="AZ33" s="12">
        <v>2730788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35504965</v>
      </c>
      <c r="BJ33" s="12">
        <v>10482700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59948666</v>
      </c>
      <c r="BS33" s="12">
        <v>0</v>
      </c>
      <c r="BT33" s="12">
        <v>46096</v>
      </c>
      <c r="BU33" s="12">
        <v>0</v>
      </c>
      <c r="BV33" s="12">
        <v>0</v>
      </c>
      <c r="BW33" s="12">
        <v>0</v>
      </c>
      <c r="BX33" s="12">
        <v>166967958</v>
      </c>
      <c r="BY33" s="12">
        <v>0</v>
      </c>
      <c r="BZ33" s="12">
        <v>0</v>
      </c>
      <c r="CA33" s="12">
        <v>0</v>
      </c>
      <c r="CB33" s="12">
        <v>0</v>
      </c>
      <c r="CC33" s="12">
        <v>0</v>
      </c>
      <c r="CD33" s="12">
        <v>0</v>
      </c>
    </row>
    <row r="34" spans="1:82" ht="15">
      <c r="A34" s="13" t="s">
        <v>64</v>
      </c>
      <c r="B34" s="1" t="s">
        <v>513</v>
      </c>
      <c r="C34" s="12">
        <v>94746771</v>
      </c>
      <c r="D34" s="12">
        <v>45281820</v>
      </c>
      <c r="E34" s="12">
        <v>28847</v>
      </c>
      <c r="F34" s="12">
        <v>387635</v>
      </c>
      <c r="G34" s="12">
        <v>0</v>
      </c>
      <c r="H34" s="12">
        <v>0</v>
      </c>
      <c r="I34" s="12">
        <v>0</v>
      </c>
      <c r="J34" s="12">
        <v>0</v>
      </c>
      <c r="K34" s="12">
        <v>18594905</v>
      </c>
      <c r="L34" s="12">
        <v>0</v>
      </c>
      <c r="M34" s="12">
        <v>0</v>
      </c>
      <c r="N34" s="12">
        <v>325980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50252</v>
      </c>
      <c r="W34" s="12">
        <v>0</v>
      </c>
      <c r="X34" s="12">
        <v>19700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578591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3779726</v>
      </c>
      <c r="AR34" s="12">
        <v>1938172</v>
      </c>
      <c r="AS34" s="12">
        <v>64606</v>
      </c>
      <c r="AT34" s="12">
        <v>1939470</v>
      </c>
      <c r="AU34" s="12">
        <v>0</v>
      </c>
      <c r="AV34" s="12">
        <v>0</v>
      </c>
      <c r="AW34" s="12">
        <v>0</v>
      </c>
      <c r="AX34" s="12">
        <v>0</v>
      </c>
      <c r="AY34" s="12">
        <v>969088</v>
      </c>
      <c r="AZ34" s="12">
        <v>0</v>
      </c>
      <c r="BA34" s="12">
        <v>0</v>
      </c>
      <c r="BB34" s="12">
        <v>0</v>
      </c>
      <c r="BC34" s="12">
        <v>7794</v>
      </c>
      <c r="BD34" s="12">
        <v>0</v>
      </c>
      <c r="BE34" s="12">
        <v>0</v>
      </c>
      <c r="BF34" s="12">
        <v>0</v>
      </c>
      <c r="BG34" s="12">
        <v>148148</v>
      </c>
      <c r="BH34" s="12">
        <v>3696226</v>
      </c>
      <c r="BI34" s="12">
        <v>1892678</v>
      </c>
      <c r="BJ34" s="12">
        <v>441406</v>
      </c>
      <c r="BK34" s="12">
        <v>3769693</v>
      </c>
      <c r="BL34" s="12">
        <v>29552</v>
      </c>
      <c r="BM34" s="12">
        <v>0</v>
      </c>
      <c r="BN34" s="12">
        <v>1597043</v>
      </c>
      <c r="BO34" s="12">
        <v>0</v>
      </c>
      <c r="BP34" s="12">
        <v>0</v>
      </c>
      <c r="BQ34" s="12">
        <v>3278695</v>
      </c>
      <c r="BR34" s="12">
        <v>64606</v>
      </c>
      <c r="BS34" s="12">
        <v>452445</v>
      </c>
      <c r="BT34" s="12">
        <v>1371361</v>
      </c>
      <c r="BU34" s="12">
        <v>0</v>
      </c>
      <c r="BV34" s="12">
        <v>0</v>
      </c>
      <c r="BW34" s="12">
        <v>0</v>
      </c>
      <c r="BX34" s="12">
        <v>225218</v>
      </c>
      <c r="BY34" s="12">
        <v>3813114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</row>
    <row r="35" spans="1:82" ht="15">
      <c r="A35" s="13" t="s">
        <v>68</v>
      </c>
      <c r="B35" s="1" t="s">
        <v>75</v>
      </c>
      <c r="C35" s="12">
        <v>773067272</v>
      </c>
      <c r="D35" s="12">
        <v>7283161</v>
      </c>
      <c r="E35" s="12">
        <v>22385953</v>
      </c>
      <c r="F35" s="12">
        <v>2603468</v>
      </c>
      <c r="G35" s="12">
        <v>0</v>
      </c>
      <c r="H35" s="12">
        <v>0</v>
      </c>
      <c r="I35" s="12">
        <v>0</v>
      </c>
      <c r="J35" s="12">
        <v>0</v>
      </c>
      <c r="K35" s="12">
        <v>19755714</v>
      </c>
      <c r="L35" s="12">
        <v>0</v>
      </c>
      <c r="M35" s="12">
        <v>254492586</v>
      </c>
      <c r="N35" s="12">
        <v>9732500</v>
      </c>
      <c r="O35" s="12">
        <v>0</v>
      </c>
      <c r="P35" s="12">
        <v>251528</v>
      </c>
      <c r="Q35" s="12">
        <v>0</v>
      </c>
      <c r="R35" s="12">
        <v>0</v>
      </c>
      <c r="S35" s="12">
        <v>0</v>
      </c>
      <c r="T35" s="12">
        <v>0</v>
      </c>
      <c r="U35" s="12">
        <v>124568443</v>
      </c>
      <c r="V35" s="12">
        <v>2530050</v>
      </c>
      <c r="W35" s="12">
        <v>0</v>
      </c>
      <c r="X35" s="12">
        <v>935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130980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44817</v>
      </c>
      <c r="AR35" s="12">
        <v>1344503</v>
      </c>
      <c r="AS35" s="12">
        <v>44817</v>
      </c>
      <c r="AT35" s="12">
        <v>156026530</v>
      </c>
      <c r="AU35" s="12">
        <v>0</v>
      </c>
      <c r="AV35" s="12">
        <v>0</v>
      </c>
      <c r="AW35" s="12">
        <v>0</v>
      </c>
      <c r="AX35" s="12">
        <v>0</v>
      </c>
      <c r="AY35" s="12">
        <v>2597153</v>
      </c>
      <c r="AZ35" s="12">
        <v>0</v>
      </c>
      <c r="BA35" s="12">
        <v>0</v>
      </c>
      <c r="BB35" s="12">
        <v>0</v>
      </c>
      <c r="BC35" s="12">
        <v>3136303</v>
      </c>
      <c r="BD35" s="12">
        <v>0</v>
      </c>
      <c r="BE35" s="12">
        <v>0</v>
      </c>
      <c r="BF35" s="12">
        <v>0</v>
      </c>
      <c r="BG35" s="12">
        <v>669201</v>
      </c>
      <c r="BH35" s="12">
        <v>526474</v>
      </c>
      <c r="BI35" s="12">
        <v>11583960</v>
      </c>
      <c r="BJ35" s="12">
        <v>1210254</v>
      </c>
      <c r="BK35" s="12">
        <v>4538560</v>
      </c>
      <c r="BL35" s="12">
        <v>0</v>
      </c>
      <c r="BM35" s="12">
        <v>0</v>
      </c>
      <c r="BN35" s="12">
        <v>10152</v>
      </c>
      <c r="BO35" s="12">
        <v>0</v>
      </c>
      <c r="BP35" s="12">
        <v>0</v>
      </c>
      <c r="BQ35" s="12">
        <v>50925733</v>
      </c>
      <c r="BR35" s="12">
        <v>44817</v>
      </c>
      <c r="BS35" s="12">
        <v>1389237</v>
      </c>
      <c r="BT35" s="12">
        <v>3890801</v>
      </c>
      <c r="BU35" s="12">
        <v>0</v>
      </c>
      <c r="BV35" s="12">
        <v>81794317</v>
      </c>
      <c r="BW35" s="12">
        <v>0</v>
      </c>
      <c r="BX35" s="12">
        <v>1706388</v>
      </c>
      <c r="BY35" s="12">
        <v>7763607</v>
      </c>
      <c r="BZ35" s="12">
        <v>84330</v>
      </c>
      <c r="CA35" s="12">
        <v>0</v>
      </c>
      <c r="CB35" s="12">
        <v>0</v>
      </c>
      <c r="CC35" s="12">
        <v>0</v>
      </c>
      <c r="CD35" s="12">
        <v>0</v>
      </c>
    </row>
    <row r="36" spans="1:82" ht="15">
      <c r="A36" s="13" t="s">
        <v>70</v>
      </c>
      <c r="B36" s="1" t="s">
        <v>512</v>
      </c>
      <c r="C36" s="12">
        <v>80969326</v>
      </c>
      <c r="D36" s="12">
        <v>30355237</v>
      </c>
      <c r="E36" s="12">
        <v>15071589</v>
      </c>
      <c r="F36" s="12">
        <v>24406085</v>
      </c>
      <c r="G36" s="12">
        <v>0</v>
      </c>
      <c r="H36" s="12">
        <v>0</v>
      </c>
      <c r="I36" s="12">
        <v>0</v>
      </c>
      <c r="J36" s="12">
        <v>0</v>
      </c>
      <c r="K36" s="12">
        <v>411293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27051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8337500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22715</v>
      </c>
      <c r="AR36" s="12">
        <v>681440</v>
      </c>
      <c r="AS36" s="12">
        <v>22715</v>
      </c>
      <c r="AT36" s="12">
        <v>538958</v>
      </c>
      <c r="AU36" s="12">
        <v>0</v>
      </c>
      <c r="AV36" s="12">
        <v>0</v>
      </c>
      <c r="AW36" s="12">
        <v>0</v>
      </c>
      <c r="AX36" s="12">
        <v>0</v>
      </c>
      <c r="AY36" s="12">
        <v>340721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22715</v>
      </c>
      <c r="BH36" s="12">
        <v>22715</v>
      </c>
      <c r="BI36" s="12">
        <v>68144</v>
      </c>
      <c r="BJ36" s="12">
        <v>22715</v>
      </c>
      <c r="BK36" s="12">
        <v>22715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322442</v>
      </c>
      <c r="BR36" s="12">
        <v>22715</v>
      </c>
      <c r="BS36" s="12">
        <v>45429</v>
      </c>
      <c r="BT36" s="12">
        <v>68144</v>
      </c>
      <c r="BU36" s="12">
        <v>0</v>
      </c>
      <c r="BV36" s="12">
        <v>0</v>
      </c>
      <c r="BW36" s="12">
        <v>0</v>
      </c>
      <c r="BX36" s="12">
        <v>68144</v>
      </c>
      <c r="BY36" s="12">
        <v>68144</v>
      </c>
      <c r="BZ36" s="12">
        <v>0</v>
      </c>
      <c r="CA36" s="12">
        <v>0</v>
      </c>
      <c r="CB36" s="12">
        <v>0</v>
      </c>
      <c r="CC36" s="12">
        <v>0</v>
      </c>
      <c r="CD36" s="12">
        <v>0</v>
      </c>
    </row>
    <row r="37" spans="1:82" ht="15">
      <c r="A37" s="13" t="s">
        <v>72</v>
      </c>
      <c r="B37" s="1" t="s">
        <v>79</v>
      </c>
      <c r="C37" s="12">
        <v>61247575</v>
      </c>
      <c r="D37" s="12">
        <v>25772698</v>
      </c>
      <c r="E37" s="12">
        <v>0</v>
      </c>
      <c r="F37" s="12">
        <v>24365947</v>
      </c>
      <c r="G37" s="12">
        <v>0</v>
      </c>
      <c r="H37" s="12">
        <v>0</v>
      </c>
      <c r="I37" s="12">
        <v>0</v>
      </c>
      <c r="J37" s="12">
        <v>0</v>
      </c>
      <c r="K37" s="12">
        <v>410859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8337500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22715</v>
      </c>
      <c r="AR37" s="12">
        <v>681440</v>
      </c>
      <c r="AS37" s="12">
        <v>22715</v>
      </c>
      <c r="AT37" s="12">
        <v>538958</v>
      </c>
      <c r="AU37" s="12">
        <v>0</v>
      </c>
      <c r="AV37" s="12">
        <v>0</v>
      </c>
      <c r="AW37" s="12">
        <v>0</v>
      </c>
      <c r="AX37" s="12">
        <v>0</v>
      </c>
      <c r="AY37" s="12">
        <v>340721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22715</v>
      </c>
      <c r="BH37" s="12">
        <v>22715</v>
      </c>
      <c r="BI37" s="12">
        <v>68144</v>
      </c>
      <c r="BJ37" s="12">
        <v>22715</v>
      </c>
      <c r="BK37" s="12">
        <v>22715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322442</v>
      </c>
      <c r="BR37" s="12">
        <v>22715</v>
      </c>
      <c r="BS37" s="12">
        <v>45429</v>
      </c>
      <c r="BT37" s="12">
        <v>68144</v>
      </c>
      <c r="BU37" s="12">
        <v>0</v>
      </c>
      <c r="BV37" s="12">
        <v>0</v>
      </c>
      <c r="BW37" s="12">
        <v>0</v>
      </c>
      <c r="BX37" s="12">
        <v>68144</v>
      </c>
      <c r="BY37" s="12">
        <v>68144</v>
      </c>
      <c r="BZ37" s="12">
        <v>0</v>
      </c>
      <c r="CA37" s="12">
        <v>0</v>
      </c>
      <c r="CB37" s="12">
        <v>0</v>
      </c>
      <c r="CC37" s="12">
        <v>0</v>
      </c>
      <c r="CD37" s="12">
        <v>0</v>
      </c>
    </row>
    <row r="38" spans="1:82" ht="15">
      <c r="A38" s="13">
        <v>99</v>
      </c>
      <c r="B38" s="1" t="s">
        <v>443</v>
      </c>
      <c r="C38" s="12">
        <f>C36-C37</f>
        <v>19721751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</row>
    <row r="39" spans="1:82" ht="15">
      <c r="A39" s="13" t="s">
        <v>511</v>
      </c>
      <c r="B39" s="1" t="s">
        <v>81</v>
      </c>
      <c r="C39" s="12">
        <v>358062706</v>
      </c>
      <c r="D39" s="12">
        <v>152226672</v>
      </c>
      <c r="E39" s="12">
        <v>19740587</v>
      </c>
      <c r="F39" s="12">
        <v>2322928</v>
      </c>
      <c r="G39" s="12">
        <v>0</v>
      </c>
      <c r="H39" s="12">
        <v>0</v>
      </c>
      <c r="I39" s="12">
        <v>0</v>
      </c>
      <c r="J39" s="12">
        <v>0</v>
      </c>
      <c r="K39" s="12">
        <v>1221952</v>
      </c>
      <c r="L39" s="12">
        <v>0</v>
      </c>
      <c r="M39" s="12">
        <v>3500000</v>
      </c>
      <c r="N39" s="12">
        <v>22518500</v>
      </c>
      <c r="O39" s="12">
        <v>0</v>
      </c>
      <c r="P39" s="12">
        <v>2562200</v>
      </c>
      <c r="Q39" s="12">
        <v>0</v>
      </c>
      <c r="R39" s="12">
        <v>0</v>
      </c>
      <c r="S39" s="12">
        <v>7865607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360000</v>
      </c>
      <c r="AB39" s="12">
        <v>650000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11694121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1505118</v>
      </c>
      <c r="AQ39" s="12">
        <v>2163673</v>
      </c>
      <c r="AR39" s="12">
        <v>14225143</v>
      </c>
      <c r="AS39" s="12">
        <v>305488</v>
      </c>
      <c r="AT39" s="12">
        <v>4354881</v>
      </c>
      <c r="AU39" s="12">
        <v>0</v>
      </c>
      <c r="AV39" s="12">
        <v>0</v>
      </c>
      <c r="AW39" s="12">
        <v>0</v>
      </c>
      <c r="AX39" s="12">
        <v>0</v>
      </c>
      <c r="AY39" s="12">
        <v>4586628</v>
      </c>
      <c r="AZ39" s="12">
        <v>0</v>
      </c>
      <c r="BA39" s="12">
        <v>5179449</v>
      </c>
      <c r="BB39" s="12">
        <v>0</v>
      </c>
      <c r="BC39" s="12">
        <v>0</v>
      </c>
      <c r="BD39" s="12">
        <v>10863280</v>
      </c>
      <c r="BE39" s="12">
        <v>0</v>
      </c>
      <c r="BF39" s="12">
        <v>5348116</v>
      </c>
      <c r="BG39" s="12">
        <v>7659565</v>
      </c>
      <c r="BH39" s="12">
        <v>305488</v>
      </c>
      <c r="BI39" s="12">
        <v>3005384</v>
      </c>
      <c r="BJ39" s="12">
        <v>774268</v>
      </c>
      <c r="BK39" s="12">
        <v>305488</v>
      </c>
      <c r="BL39" s="12">
        <v>0</v>
      </c>
      <c r="BM39" s="12">
        <v>0</v>
      </c>
      <c r="BN39" s="12">
        <v>7574000</v>
      </c>
      <c r="BO39" s="12">
        <v>28808460</v>
      </c>
      <c r="BP39" s="12">
        <v>0</v>
      </c>
      <c r="BQ39" s="12">
        <v>4326833</v>
      </c>
      <c r="BR39" s="12">
        <v>305488</v>
      </c>
      <c r="BS39" s="12">
        <v>2770976</v>
      </c>
      <c r="BT39" s="12">
        <v>11085193</v>
      </c>
      <c r="BU39" s="12">
        <v>0</v>
      </c>
      <c r="BV39" s="12">
        <v>36811</v>
      </c>
      <c r="BW39" s="12">
        <v>13038100</v>
      </c>
      <c r="BX39" s="12">
        <v>916464</v>
      </c>
      <c r="BY39" s="12">
        <v>1404664</v>
      </c>
      <c r="BZ39" s="12">
        <v>0</v>
      </c>
      <c r="CA39" s="12">
        <v>0</v>
      </c>
      <c r="CB39" s="12">
        <v>2551181</v>
      </c>
      <c r="CC39" s="12">
        <v>0</v>
      </c>
      <c r="CD39" s="12">
        <v>0</v>
      </c>
    </row>
    <row r="40" spans="1:82" ht="15">
      <c r="A40" s="13" t="s">
        <v>74</v>
      </c>
      <c r="B40" s="1" t="s">
        <v>510</v>
      </c>
      <c r="C40" s="12">
        <v>3256115147</v>
      </c>
      <c r="D40" s="12">
        <v>508126503</v>
      </c>
      <c r="E40" s="12">
        <v>198749903</v>
      </c>
      <c r="F40" s="12">
        <v>17579021</v>
      </c>
      <c r="G40" s="12">
        <v>154000</v>
      </c>
      <c r="H40" s="12">
        <v>0</v>
      </c>
      <c r="I40" s="12">
        <v>0</v>
      </c>
      <c r="J40" s="12">
        <v>0</v>
      </c>
      <c r="K40" s="12">
        <v>17089425</v>
      </c>
      <c r="L40" s="12">
        <v>45000</v>
      </c>
      <c r="M40" s="12">
        <v>102667499</v>
      </c>
      <c r="N40" s="12">
        <v>356163737</v>
      </c>
      <c r="O40" s="12">
        <v>0</v>
      </c>
      <c r="P40" s="12">
        <v>23201628</v>
      </c>
      <c r="Q40" s="12">
        <v>2580600</v>
      </c>
      <c r="R40" s="12">
        <v>0</v>
      </c>
      <c r="S40" s="12">
        <v>111918</v>
      </c>
      <c r="T40" s="12">
        <v>0</v>
      </c>
      <c r="U40" s="12">
        <v>894470060</v>
      </c>
      <c r="V40" s="12">
        <v>313727385</v>
      </c>
      <c r="W40" s="12">
        <v>0</v>
      </c>
      <c r="X40" s="12">
        <v>67236</v>
      </c>
      <c r="Y40" s="12">
        <v>0</v>
      </c>
      <c r="Z40" s="12">
        <v>33565575</v>
      </c>
      <c r="AA40" s="12">
        <v>30000</v>
      </c>
      <c r="AB40" s="12">
        <v>0</v>
      </c>
      <c r="AC40" s="12">
        <v>15748032</v>
      </c>
      <c r="AD40" s="12">
        <v>0</v>
      </c>
      <c r="AE40" s="12">
        <v>43621979</v>
      </c>
      <c r="AF40" s="12">
        <v>0</v>
      </c>
      <c r="AG40" s="12">
        <v>0</v>
      </c>
      <c r="AH40" s="12">
        <v>0</v>
      </c>
      <c r="AI40" s="12">
        <v>305252749</v>
      </c>
      <c r="AJ40" s="12">
        <v>2535000</v>
      </c>
      <c r="AK40" s="12">
        <v>11265000</v>
      </c>
      <c r="AL40" s="12">
        <v>0</v>
      </c>
      <c r="AM40" s="12">
        <v>0</v>
      </c>
      <c r="AN40" s="12">
        <v>0</v>
      </c>
      <c r="AO40" s="12">
        <v>0</v>
      </c>
      <c r="AP40" s="12">
        <v>1422551</v>
      </c>
      <c r="AQ40" s="12">
        <v>646239</v>
      </c>
      <c r="AR40" s="12">
        <v>5842025</v>
      </c>
      <c r="AS40" s="12">
        <v>194177</v>
      </c>
      <c r="AT40" s="12">
        <v>65361209</v>
      </c>
      <c r="AU40" s="12">
        <v>0</v>
      </c>
      <c r="AV40" s="12">
        <v>0</v>
      </c>
      <c r="AW40" s="12">
        <v>0</v>
      </c>
      <c r="AX40" s="12">
        <v>0</v>
      </c>
      <c r="AY40" s="12">
        <v>5670749</v>
      </c>
      <c r="AZ40" s="12">
        <v>0</v>
      </c>
      <c r="BA40" s="12">
        <v>0</v>
      </c>
      <c r="BB40" s="12">
        <v>9974</v>
      </c>
      <c r="BC40" s="12">
        <v>448804</v>
      </c>
      <c r="BD40" s="12">
        <v>0</v>
      </c>
      <c r="BE40" s="12">
        <v>0</v>
      </c>
      <c r="BF40" s="12">
        <v>0</v>
      </c>
      <c r="BG40" s="12">
        <v>632250</v>
      </c>
      <c r="BH40" s="12">
        <v>266209</v>
      </c>
      <c r="BI40" s="12">
        <v>21608092</v>
      </c>
      <c r="BJ40" s="12">
        <v>4166366</v>
      </c>
      <c r="BK40" s="12">
        <v>2591865</v>
      </c>
      <c r="BL40" s="12">
        <v>0</v>
      </c>
      <c r="BM40" s="12">
        <v>0</v>
      </c>
      <c r="BN40" s="12">
        <v>10207340</v>
      </c>
      <c r="BO40" s="12">
        <v>0</v>
      </c>
      <c r="BP40" s="12">
        <v>0</v>
      </c>
      <c r="BQ40" s="12">
        <v>29562263</v>
      </c>
      <c r="BR40" s="12">
        <v>194177</v>
      </c>
      <c r="BS40" s="12">
        <v>8400303</v>
      </c>
      <c r="BT40" s="12">
        <v>6099053</v>
      </c>
      <c r="BU40" s="12">
        <v>0</v>
      </c>
      <c r="BV40" s="12">
        <v>185064556</v>
      </c>
      <c r="BW40" s="12">
        <v>7029754</v>
      </c>
      <c r="BX40" s="12">
        <v>36608083</v>
      </c>
      <c r="BY40" s="12">
        <v>13625499</v>
      </c>
      <c r="BZ40" s="12">
        <v>3711359</v>
      </c>
      <c r="CA40" s="12">
        <v>0</v>
      </c>
      <c r="CB40" s="12">
        <v>0</v>
      </c>
      <c r="CC40" s="12">
        <v>0</v>
      </c>
      <c r="CD40" s="12">
        <v>0</v>
      </c>
    </row>
    <row r="41" spans="1:82" ht="15">
      <c r="A41" s="13" t="s">
        <v>76</v>
      </c>
      <c r="B41" s="1" t="s">
        <v>85</v>
      </c>
      <c r="C41" s="12">
        <v>21075098</v>
      </c>
      <c r="D41" s="12">
        <v>17534382</v>
      </c>
      <c r="E41" s="12">
        <v>0</v>
      </c>
      <c r="F41" s="12">
        <v>451349</v>
      </c>
      <c r="G41" s="12">
        <v>0</v>
      </c>
      <c r="H41" s="12">
        <v>0</v>
      </c>
      <c r="I41" s="12">
        <v>0</v>
      </c>
      <c r="J41" s="12">
        <v>0</v>
      </c>
      <c r="K41" s="12">
        <v>567783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22404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6815</v>
      </c>
      <c r="AR41" s="12">
        <v>204442</v>
      </c>
      <c r="AS41" s="12">
        <v>6815</v>
      </c>
      <c r="AT41" s="12">
        <v>461199</v>
      </c>
      <c r="AU41" s="12">
        <v>0</v>
      </c>
      <c r="AV41" s="12">
        <v>0</v>
      </c>
      <c r="AW41" s="12">
        <v>0</v>
      </c>
      <c r="AX41" s="12">
        <v>0</v>
      </c>
      <c r="AY41" s="12">
        <v>1278904</v>
      </c>
      <c r="AZ41" s="12">
        <v>0</v>
      </c>
      <c r="BA41" s="12">
        <v>0</v>
      </c>
      <c r="BB41" s="12">
        <v>0</v>
      </c>
      <c r="BC41" s="12">
        <v>1197</v>
      </c>
      <c r="BD41" s="12">
        <v>0</v>
      </c>
      <c r="BE41" s="12">
        <v>0</v>
      </c>
      <c r="BF41" s="12">
        <v>0</v>
      </c>
      <c r="BG41" s="12">
        <v>8612</v>
      </c>
      <c r="BH41" s="12">
        <v>6815</v>
      </c>
      <c r="BI41" s="12">
        <v>89467</v>
      </c>
      <c r="BJ41" s="12">
        <v>13396</v>
      </c>
      <c r="BK41" s="12">
        <v>11486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95407</v>
      </c>
      <c r="BR41" s="12">
        <v>6815</v>
      </c>
      <c r="BS41" s="12">
        <v>13630</v>
      </c>
      <c r="BT41" s="12">
        <v>100542</v>
      </c>
      <c r="BU41" s="12">
        <v>0</v>
      </c>
      <c r="BV41" s="12">
        <v>0</v>
      </c>
      <c r="BW41" s="12">
        <v>0</v>
      </c>
      <c r="BX41" s="12">
        <v>22839</v>
      </c>
      <c r="BY41" s="12">
        <v>170799</v>
      </c>
      <c r="BZ41" s="12">
        <v>0</v>
      </c>
      <c r="CA41" s="12">
        <v>0</v>
      </c>
      <c r="CB41" s="12">
        <v>0</v>
      </c>
      <c r="CC41" s="12">
        <v>0</v>
      </c>
      <c r="CD41" s="12">
        <v>0</v>
      </c>
    </row>
    <row r="42" spans="1:82" ht="15">
      <c r="A42" s="13">
        <v>99</v>
      </c>
      <c r="B42" s="1" t="s">
        <v>444</v>
      </c>
      <c r="C42" s="12">
        <f>C40-C41</f>
        <v>3235040049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</row>
    <row r="43" spans="1:82" ht="15">
      <c r="A43" s="13" t="s">
        <v>78</v>
      </c>
      <c r="B43" s="1" t="s">
        <v>509</v>
      </c>
      <c r="C43" s="12">
        <v>6222768276</v>
      </c>
      <c r="D43" s="12">
        <v>768434022</v>
      </c>
      <c r="E43" s="12">
        <v>281469037</v>
      </c>
      <c r="F43" s="12">
        <v>75165183</v>
      </c>
      <c r="G43" s="12">
        <v>154000</v>
      </c>
      <c r="H43" s="12">
        <v>0</v>
      </c>
      <c r="I43" s="12">
        <v>0</v>
      </c>
      <c r="J43" s="12">
        <v>0</v>
      </c>
      <c r="K43" s="12">
        <v>62291241</v>
      </c>
      <c r="L43" s="12">
        <v>45000</v>
      </c>
      <c r="M43" s="12">
        <v>360660085</v>
      </c>
      <c r="N43" s="12">
        <v>388740717</v>
      </c>
      <c r="O43" s="12">
        <v>0</v>
      </c>
      <c r="P43" s="12">
        <v>26015356</v>
      </c>
      <c r="Q43" s="12">
        <v>2580600</v>
      </c>
      <c r="R43" s="12">
        <v>0</v>
      </c>
      <c r="S43" s="12">
        <v>7979570</v>
      </c>
      <c r="T43" s="12">
        <v>0</v>
      </c>
      <c r="U43" s="12">
        <v>1019038503</v>
      </c>
      <c r="V43" s="12">
        <v>331935570</v>
      </c>
      <c r="W43" s="12">
        <v>0</v>
      </c>
      <c r="X43" s="12">
        <v>89414</v>
      </c>
      <c r="Y43" s="12">
        <v>0</v>
      </c>
      <c r="Z43" s="12">
        <v>33565575</v>
      </c>
      <c r="AA43" s="12">
        <v>390000</v>
      </c>
      <c r="AB43" s="12">
        <v>650000</v>
      </c>
      <c r="AC43" s="12">
        <v>15748032</v>
      </c>
      <c r="AD43" s="12">
        <v>0</v>
      </c>
      <c r="AE43" s="12">
        <v>52538070</v>
      </c>
      <c r="AF43" s="12">
        <v>0</v>
      </c>
      <c r="AG43" s="12">
        <v>0</v>
      </c>
      <c r="AH43" s="12">
        <v>0</v>
      </c>
      <c r="AI43" s="12">
        <v>317077850</v>
      </c>
      <c r="AJ43" s="12">
        <v>2535000</v>
      </c>
      <c r="AK43" s="12">
        <v>11265000</v>
      </c>
      <c r="AL43" s="12">
        <v>0</v>
      </c>
      <c r="AM43" s="12">
        <v>0</v>
      </c>
      <c r="AN43" s="12">
        <v>0</v>
      </c>
      <c r="AO43" s="12">
        <v>0</v>
      </c>
      <c r="AP43" s="12">
        <v>2927669</v>
      </c>
      <c r="AQ43" s="12">
        <v>14943036</v>
      </c>
      <c r="AR43" s="12">
        <v>24881899</v>
      </c>
      <c r="AS43" s="12">
        <v>660156</v>
      </c>
      <c r="AT43" s="12">
        <v>352765402</v>
      </c>
      <c r="AU43" s="12">
        <v>0</v>
      </c>
      <c r="AV43" s="12">
        <v>0</v>
      </c>
      <c r="AW43" s="12">
        <v>0</v>
      </c>
      <c r="AX43" s="12">
        <v>0</v>
      </c>
      <c r="AY43" s="12">
        <v>1090862375</v>
      </c>
      <c r="AZ43" s="12">
        <v>2730788</v>
      </c>
      <c r="BA43" s="12">
        <v>5179449</v>
      </c>
      <c r="BB43" s="12">
        <v>9974</v>
      </c>
      <c r="BC43" s="12">
        <v>4702167</v>
      </c>
      <c r="BD43" s="12">
        <v>10863280</v>
      </c>
      <c r="BE43" s="12">
        <v>0</v>
      </c>
      <c r="BF43" s="12">
        <v>5348116</v>
      </c>
      <c r="BG43" s="12">
        <v>9731924</v>
      </c>
      <c r="BH43" s="12">
        <v>4845465</v>
      </c>
      <c r="BI43" s="12">
        <v>85941872</v>
      </c>
      <c r="BJ43" s="12">
        <v>18857250</v>
      </c>
      <c r="BK43" s="12">
        <v>15211058</v>
      </c>
      <c r="BL43" s="12">
        <v>29552</v>
      </c>
      <c r="BM43" s="12">
        <v>0</v>
      </c>
      <c r="BN43" s="12">
        <v>19388535</v>
      </c>
      <c r="BO43" s="12">
        <v>28808460</v>
      </c>
      <c r="BP43" s="12">
        <v>0</v>
      </c>
      <c r="BQ43" s="12">
        <v>127885156</v>
      </c>
      <c r="BR43" s="12">
        <v>60608822</v>
      </c>
      <c r="BS43" s="12">
        <v>14925637</v>
      </c>
      <c r="BT43" s="12">
        <v>24882512</v>
      </c>
      <c r="BU43" s="12">
        <v>0</v>
      </c>
      <c r="BV43" s="12">
        <v>272738543</v>
      </c>
      <c r="BW43" s="12">
        <v>20067854</v>
      </c>
      <c r="BX43" s="12">
        <v>209330369</v>
      </c>
      <c r="BY43" s="12">
        <v>28908605</v>
      </c>
      <c r="BZ43" s="12">
        <v>3813345</v>
      </c>
      <c r="CA43" s="12">
        <v>0</v>
      </c>
      <c r="CB43" s="12">
        <v>2551181</v>
      </c>
      <c r="CC43" s="12">
        <v>0</v>
      </c>
      <c r="CD43" s="12">
        <v>0</v>
      </c>
    </row>
    <row r="44" spans="1:82" ht="15">
      <c r="A44" s="13" t="s">
        <v>80</v>
      </c>
      <c r="B44" s="1" t="s">
        <v>89</v>
      </c>
      <c r="C44" s="12">
        <v>3165066</v>
      </c>
      <c r="D44" s="12">
        <v>2372631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792435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0</v>
      </c>
      <c r="CD44" s="12">
        <v>0</v>
      </c>
    </row>
    <row r="45" spans="1:82" ht="15">
      <c r="A45" s="13" t="s">
        <v>82</v>
      </c>
      <c r="B45" s="1" t="s">
        <v>91</v>
      </c>
      <c r="C45" s="12">
        <v>214349858</v>
      </c>
      <c r="D45" s="12">
        <v>2852871</v>
      </c>
      <c r="E45" s="12">
        <v>230550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300000</v>
      </c>
      <c r="AJ45" s="12">
        <v>0</v>
      </c>
      <c r="AK45" s="12">
        <v>147459411</v>
      </c>
      <c r="AL45" s="12">
        <v>63408034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36000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62992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</row>
    <row r="46" spans="1:82" ht="30">
      <c r="A46" s="13" t="s">
        <v>84</v>
      </c>
      <c r="B46" s="1" t="s">
        <v>508</v>
      </c>
      <c r="C46" s="12">
        <v>217514924</v>
      </c>
      <c r="D46" s="12">
        <v>5225502</v>
      </c>
      <c r="E46" s="12">
        <v>230550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300000</v>
      </c>
      <c r="AJ46" s="12">
        <v>0</v>
      </c>
      <c r="AK46" s="12">
        <v>147459411</v>
      </c>
      <c r="AL46" s="12">
        <v>63408034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36000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855427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2">
        <v>0</v>
      </c>
      <c r="CC46" s="12">
        <v>0</v>
      </c>
      <c r="CD46" s="12">
        <v>0</v>
      </c>
    </row>
    <row r="47" spans="1:82" ht="30">
      <c r="A47" s="13" t="s">
        <v>86</v>
      </c>
      <c r="B47" s="1" t="s">
        <v>95</v>
      </c>
      <c r="C47" s="12">
        <v>1556355356</v>
      </c>
      <c r="D47" s="12">
        <v>216847054</v>
      </c>
      <c r="E47" s="12">
        <v>36994007</v>
      </c>
      <c r="F47" s="12">
        <v>13565000</v>
      </c>
      <c r="G47" s="12">
        <v>41580</v>
      </c>
      <c r="H47" s="12">
        <v>0</v>
      </c>
      <c r="I47" s="12">
        <v>0</v>
      </c>
      <c r="J47" s="12">
        <v>0</v>
      </c>
      <c r="K47" s="12">
        <v>17261029</v>
      </c>
      <c r="L47" s="12">
        <v>12150</v>
      </c>
      <c r="M47" s="12">
        <v>97378225</v>
      </c>
      <c r="N47" s="12">
        <v>111968069</v>
      </c>
      <c r="O47" s="12">
        <v>0</v>
      </c>
      <c r="P47" s="12">
        <v>6395044</v>
      </c>
      <c r="Q47" s="12">
        <v>696762</v>
      </c>
      <c r="R47" s="12">
        <v>0</v>
      </c>
      <c r="S47" s="12">
        <v>2128472</v>
      </c>
      <c r="T47" s="12">
        <v>0</v>
      </c>
      <c r="U47" s="12">
        <v>275140402</v>
      </c>
      <c r="V47" s="12">
        <v>91729752</v>
      </c>
      <c r="W47" s="12">
        <v>0</v>
      </c>
      <c r="X47" s="12">
        <v>159969</v>
      </c>
      <c r="Y47" s="12">
        <v>0</v>
      </c>
      <c r="Z47" s="12">
        <v>457380</v>
      </c>
      <c r="AA47" s="12">
        <v>0</v>
      </c>
      <c r="AB47" s="12">
        <v>175500</v>
      </c>
      <c r="AC47" s="12">
        <v>4251968</v>
      </c>
      <c r="AD47" s="12">
        <v>0</v>
      </c>
      <c r="AE47" s="12">
        <v>4862898</v>
      </c>
      <c r="AF47" s="12">
        <v>0</v>
      </c>
      <c r="AG47" s="12">
        <v>0</v>
      </c>
      <c r="AH47" s="12">
        <v>0</v>
      </c>
      <c r="AI47" s="12">
        <v>86302063</v>
      </c>
      <c r="AJ47" s="12">
        <v>106526</v>
      </c>
      <c r="AK47" s="12">
        <v>8409017</v>
      </c>
      <c r="AL47" s="12">
        <v>17120164</v>
      </c>
      <c r="AM47" s="12">
        <v>0</v>
      </c>
      <c r="AN47" s="12">
        <v>0</v>
      </c>
      <c r="AO47" s="12">
        <v>0</v>
      </c>
      <c r="AP47" s="12">
        <v>565831</v>
      </c>
      <c r="AQ47" s="12">
        <v>3545410</v>
      </c>
      <c r="AR47" s="12">
        <v>4691790</v>
      </c>
      <c r="AS47" s="12">
        <v>110970</v>
      </c>
      <c r="AT47" s="12">
        <v>83981816</v>
      </c>
      <c r="AU47" s="12">
        <v>0</v>
      </c>
      <c r="AV47" s="12">
        <v>0</v>
      </c>
      <c r="AW47" s="12">
        <v>0</v>
      </c>
      <c r="AX47" s="12">
        <v>0</v>
      </c>
      <c r="AY47" s="12">
        <v>286807092</v>
      </c>
      <c r="AZ47" s="12">
        <v>737314</v>
      </c>
      <c r="BA47" s="12">
        <v>641586</v>
      </c>
      <c r="BB47" s="12">
        <v>210136</v>
      </c>
      <c r="BC47" s="12">
        <v>855848</v>
      </c>
      <c r="BD47" s="12">
        <v>0</v>
      </c>
      <c r="BE47" s="12">
        <v>0</v>
      </c>
      <c r="BF47" s="12">
        <v>0</v>
      </c>
      <c r="BG47" s="12">
        <v>687443</v>
      </c>
      <c r="BH47" s="12">
        <v>1484108</v>
      </c>
      <c r="BI47" s="12">
        <v>22842650</v>
      </c>
      <c r="BJ47" s="12">
        <v>5173033</v>
      </c>
      <c r="BK47" s="12">
        <v>3237072</v>
      </c>
      <c r="BL47" s="12">
        <v>24105</v>
      </c>
      <c r="BM47" s="12">
        <v>0</v>
      </c>
      <c r="BN47" s="12">
        <v>4489259</v>
      </c>
      <c r="BO47" s="12">
        <v>0</v>
      </c>
      <c r="BP47" s="12">
        <v>0</v>
      </c>
      <c r="BQ47" s="12">
        <v>30206656</v>
      </c>
      <c r="BR47" s="12">
        <v>16297118</v>
      </c>
      <c r="BS47" s="12">
        <v>3281138</v>
      </c>
      <c r="BT47" s="12">
        <v>6750846</v>
      </c>
      <c r="BU47" s="12">
        <v>0</v>
      </c>
      <c r="BV47" s="12">
        <v>19732016</v>
      </c>
      <c r="BW47" s="12">
        <v>0</v>
      </c>
      <c r="BX47" s="12">
        <v>56095682</v>
      </c>
      <c r="BY47" s="12">
        <v>10844960</v>
      </c>
      <c r="BZ47" s="12">
        <v>909627</v>
      </c>
      <c r="CA47" s="12">
        <v>0</v>
      </c>
      <c r="CB47" s="12">
        <v>148819</v>
      </c>
      <c r="CC47" s="12">
        <v>0</v>
      </c>
      <c r="CD47" s="12">
        <v>0</v>
      </c>
    </row>
    <row r="48" spans="1:82" ht="15">
      <c r="A48" s="13" t="s">
        <v>88</v>
      </c>
      <c r="B48" s="1" t="s">
        <v>97</v>
      </c>
      <c r="C48" s="12">
        <v>132431000</v>
      </c>
      <c r="D48" s="12">
        <v>1280000</v>
      </c>
      <c r="E48" s="12">
        <v>40310154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11445346</v>
      </c>
      <c r="O48" s="12">
        <v>0</v>
      </c>
      <c r="P48" s="12">
        <v>0</v>
      </c>
      <c r="Q48" s="12">
        <v>0</v>
      </c>
      <c r="R48" s="12">
        <v>0</v>
      </c>
      <c r="S48" s="12">
        <v>79393500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2000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</row>
    <row r="49" spans="1:82" ht="15">
      <c r="A49" s="13" t="s">
        <v>90</v>
      </c>
      <c r="B49" s="1" t="s">
        <v>507</v>
      </c>
      <c r="C49" s="12">
        <v>46507121</v>
      </c>
      <c r="D49" s="12">
        <v>3771868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42735253</v>
      </c>
    </row>
    <row r="50" spans="1:82" ht="15">
      <c r="A50" s="13" t="s">
        <v>96</v>
      </c>
      <c r="B50" s="1" t="s">
        <v>506</v>
      </c>
      <c r="C50" s="12">
        <v>984710</v>
      </c>
      <c r="D50" s="12">
        <v>983913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797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</row>
    <row r="51" spans="1:82" ht="15">
      <c r="A51" s="13" t="s">
        <v>100</v>
      </c>
      <c r="B51" s="1" t="s">
        <v>103</v>
      </c>
      <c r="C51" s="12">
        <v>77388849</v>
      </c>
      <c r="D51" s="12">
        <v>23411670</v>
      </c>
      <c r="E51" s="12">
        <v>2616944</v>
      </c>
      <c r="F51" s="12">
        <v>591055</v>
      </c>
      <c r="G51" s="12">
        <v>0</v>
      </c>
      <c r="H51" s="12">
        <v>0</v>
      </c>
      <c r="I51" s="12">
        <v>0</v>
      </c>
      <c r="J51" s="12">
        <v>0</v>
      </c>
      <c r="K51" s="12">
        <v>22904</v>
      </c>
      <c r="L51" s="12">
        <v>0</v>
      </c>
      <c r="M51" s="12">
        <v>0</v>
      </c>
      <c r="N51" s="12">
        <v>49289576</v>
      </c>
      <c r="O51" s="12">
        <v>0</v>
      </c>
      <c r="P51" s="12">
        <v>485000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234390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15000</v>
      </c>
      <c r="AS51" s="12">
        <v>0</v>
      </c>
      <c r="AT51" s="12">
        <v>279811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58</v>
      </c>
      <c r="BD51" s="12">
        <v>0</v>
      </c>
      <c r="BE51" s="12">
        <v>0</v>
      </c>
      <c r="BF51" s="12">
        <v>0</v>
      </c>
      <c r="BG51" s="12">
        <v>77</v>
      </c>
      <c r="BH51" s="12">
        <v>0</v>
      </c>
      <c r="BI51" s="12">
        <v>24675</v>
      </c>
      <c r="BJ51" s="12">
        <v>5875</v>
      </c>
      <c r="BK51" s="12">
        <v>675</v>
      </c>
      <c r="BL51" s="12">
        <v>0</v>
      </c>
      <c r="BM51" s="12">
        <v>0</v>
      </c>
      <c r="BN51" s="12">
        <v>2490</v>
      </c>
      <c r="BO51" s="12">
        <v>0</v>
      </c>
      <c r="BP51" s="12">
        <v>0</v>
      </c>
      <c r="BQ51" s="12">
        <v>57633</v>
      </c>
      <c r="BR51" s="12">
        <v>0</v>
      </c>
      <c r="BS51" s="12">
        <v>65000</v>
      </c>
      <c r="BT51" s="12">
        <v>110806</v>
      </c>
      <c r="BU51" s="12">
        <v>0</v>
      </c>
      <c r="BV51" s="12">
        <v>0</v>
      </c>
      <c r="BW51" s="12">
        <v>0</v>
      </c>
      <c r="BX51" s="12">
        <v>6</v>
      </c>
      <c r="BY51" s="12">
        <v>175204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</row>
    <row r="52" spans="1:82" ht="30">
      <c r="A52" s="13" t="s">
        <v>505</v>
      </c>
      <c r="B52" s="1" t="s">
        <v>504</v>
      </c>
      <c r="C52" s="12">
        <v>1813667036</v>
      </c>
      <c r="D52" s="12">
        <v>246294505</v>
      </c>
      <c r="E52" s="12">
        <v>79921105</v>
      </c>
      <c r="F52" s="12">
        <v>14156055</v>
      </c>
      <c r="G52" s="12">
        <v>41580</v>
      </c>
      <c r="H52" s="12">
        <v>0</v>
      </c>
      <c r="I52" s="12">
        <v>0</v>
      </c>
      <c r="J52" s="12">
        <v>0</v>
      </c>
      <c r="K52" s="12">
        <v>17283933</v>
      </c>
      <c r="L52" s="12">
        <v>12150</v>
      </c>
      <c r="M52" s="12">
        <v>97378225</v>
      </c>
      <c r="N52" s="12">
        <v>172702991</v>
      </c>
      <c r="O52" s="12">
        <v>0</v>
      </c>
      <c r="P52" s="12">
        <v>6880044</v>
      </c>
      <c r="Q52" s="12">
        <v>696762</v>
      </c>
      <c r="R52" s="12">
        <v>0</v>
      </c>
      <c r="S52" s="12">
        <v>81522769</v>
      </c>
      <c r="T52" s="12">
        <v>0</v>
      </c>
      <c r="U52" s="12">
        <v>275140402</v>
      </c>
      <c r="V52" s="12">
        <v>91964142</v>
      </c>
      <c r="W52" s="12">
        <v>0</v>
      </c>
      <c r="X52" s="12">
        <v>159969</v>
      </c>
      <c r="Y52" s="12">
        <v>0</v>
      </c>
      <c r="Z52" s="12">
        <v>457380</v>
      </c>
      <c r="AA52" s="12">
        <v>0</v>
      </c>
      <c r="AB52" s="12">
        <v>175500</v>
      </c>
      <c r="AC52" s="12">
        <v>4251968</v>
      </c>
      <c r="AD52" s="12">
        <v>0</v>
      </c>
      <c r="AE52" s="12">
        <v>4862898</v>
      </c>
      <c r="AF52" s="12">
        <v>0</v>
      </c>
      <c r="AG52" s="12">
        <v>0</v>
      </c>
      <c r="AH52" s="12">
        <v>0</v>
      </c>
      <c r="AI52" s="12">
        <v>86302063</v>
      </c>
      <c r="AJ52" s="12">
        <v>106526</v>
      </c>
      <c r="AK52" s="12">
        <v>8409017</v>
      </c>
      <c r="AL52" s="12">
        <v>17120164</v>
      </c>
      <c r="AM52" s="12">
        <v>0</v>
      </c>
      <c r="AN52" s="12">
        <v>0</v>
      </c>
      <c r="AO52" s="12">
        <v>0</v>
      </c>
      <c r="AP52" s="12">
        <v>565831</v>
      </c>
      <c r="AQ52" s="12">
        <v>3545410</v>
      </c>
      <c r="AR52" s="12">
        <v>4706790</v>
      </c>
      <c r="AS52" s="12">
        <v>110970</v>
      </c>
      <c r="AT52" s="12">
        <v>84261627</v>
      </c>
      <c r="AU52" s="12">
        <v>0</v>
      </c>
      <c r="AV52" s="12">
        <v>0</v>
      </c>
      <c r="AW52" s="12">
        <v>0</v>
      </c>
      <c r="AX52" s="12">
        <v>0</v>
      </c>
      <c r="AY52" s="12">
        <v>286809092</v>
      </c>
      <c r="AZ52" s="12">
        <v>737314</v>
      </c>
      <c r="BA52" s="12">
        <v>641586</v>
      </c>
      <c r="BB52" s="12">
        <v>210136</v>
      </c>
      <c r="BC52" s="12">
        <v>855906</v>
      </c>
      <c r="BD52" s="12">
        <v>0</v>
      </c>
      <c r="BE52" s="12">
        <v>0</v>
      </c>
      <c r="BF52" s="12">
        <v>0</v>
      </c>
      <c r="BG52" s="12">
        <v>687520</v>
      </c>
      <c r="BH52" s="12">
        <v>1484108</v>
      </c>
      <c r="BI52" s="12">
        <v>22867325</v>
      </c>
      <c r="BJ52" s="12">
        <v>5178908</v>
      </c>
      <c r="BK52" s="12">
        <v>3237747</v>
      </c>
      <c r="BL52" s="12">
        <v>24105</v>
      </c>
      <c r="BM52" s="12">
        <v>0</v>
      </c>
      <c r="BN52" s="12">
        <v>4491749</v>
      </c>
      <c r="BO52" s="12">
        <v>0</v>
      </c>
      <c r="BP52" s="12">
        <v>0</v>
      </c>
      <c r="BQ52" s="12">
        <v>30264289</v>
      </c>
      <c r="BR52" s="12">
        <v>16297118</v>
      </c>
      <c r="BS52" s="12">
        <v>3346138</v>
      </c>
      <c r="BT52" s="12">
        <v>6861652</v>
      </c>
      <c r="BU52" s="12">
        <v>0</v>
      </c>
      <c r="BV52" s="12">
        <v>19732016</v>
      </c>
      <c r="BW52" s="12">
        <v>0</v>
      </c>
      <c r="BX52" s="12">
        <v>56095688</v>
      </c>
      <c r="BY52" s="12">
        <v>11020164</v>
      </c>
      <c r="BZ52" s="12">
        <v>909627</v>
      </c>
      <c r="CA52" s="12">
        <v>0</v>
      </c>
      <c r="CB52" s="12">
        <v>148819</v>
      </c>
      <c r="CC52" s="12">
        <v>0</v>
      </c>
      <c r="CD52" s="12">
        <v>42735253</v>
      </c>
    </row>
    <row r="53" spans="1:82" ht="15">
      <c r="A53" s="5" t="s">
        <v>503</v>
      </c>
      <c r="B53" s="15" t="s">
        <v>502</v>
      </c>
      <c r="C53" s="14">
        <v>8985289324</v>
      </c>
      <c r="D53" s="14">
        <v>1523748409</v>
      </c>
      <c r="E53" s="14">
        <v>361970445</v>
      </c>
      <c r="F53" s="14">
        <v>97762453</v>
      </c>
      <c r="G53" s="14">
        <v>195580</v>
      </c>
      <c r="H53" s="14">
        <v>0</v>
      </c>
      <c r="I53" s="14">
        <v>0</v>
      </c>
      <c r="J53" s="14">
        <v>0</v>
      </c>
      <c r="K53" s="14">
        <v>109280807</v>
      </c>
      <c r="L53" s="14">
        <v>57150</v>
      </c>
      <c r="M53" s="14">
        <v>458038310</v>
      </c>
      <c r="N53" s="14">
        <v>590135889</v>
      </c>
      <c r="O53" s="14">
        <v>0</v>
      </c>
      <c r="P53" s="14">
        <v>32895400</v>
      </c>
      <c r="Q53" s="14">
        <v>3277362</v>
      </c>
      <c r="R53" s="14">
        <v>0</v>
      </c>
      <c r="S53" s="14">
        <v>90262725</v>
      </c>
      <c r="T53" s="14">
        <v>0</v>
      </c>
      <c r="U53" s="14">
        <v>1294178905</v>
      </c>
      <c r="V53" s="14">
        <v>433222112</v>
      </c>
      <c r="W53" s="14">
        <v>0</v>
      </c>
      <c r="X53" s="14">
        <v>805689</v>
      </c>
      <c r="Y53" s="14">
        <v>0</v>
      </c>
      <c r="Z53" s="14">
        <v>35716955</v>
      </c>
      <c r="AA53" s="14">
        <v>390000</v>
      </c>
      <c r="AB53" s="14">
        <v>825500</v>
      </c>
      <c r="AC53" s="14">
        <v>20000000</v>
      </c>
      <c r="AD53" s="14">
        <v>0</v>
      </c>
      <c r="AE53" s="14">
        <v>60761863</v>
      </c>
      <c r="AF53" s="14">
        <v>0</v>
      </c>
      <c r="AG53" s="14">
        <v>0</v>
      </c>
      <c r="AH53" s="14">
        <v>0</v>
      </c>
      <c r="AI53" s="14">
        <v>403679913</v>
      </c>
      <c r="AJ53" s="14">
        <v>2641526</v>
      </c>
      <c r="AK53" s="14">
        <v>167133428</v>
      </c>
      <c r="AL53" s="14">
        <v>80528198</v>
      </c>
      <c r="AM53" s="14">
        <v>0</v>
      </c>
      <c r="AN53" s="14">
        <v>0</v>
      </c>
      <c r="AO53" s="14">
        <v>0</v>
      </c>
      <c r="AP53" s="14">
        <v>3493500</v>
      </c>
      <c r="AQ53" s="14">
        <v>21043381</v>
      </c>
      <c r="AR53" s="14">
        <v>39336495</v>
      </c>
      <c r="AS53" s="14">
        <v>894244</v>
      </c>
      <c r="AT53" s="14">
        <v>490911260</v>
      </c>
      <c r="AU53" s="14">
        <v>0</v>
      </c>
      <c r="AV53" s="14">
        <v>0</v>
      </c>
      <c r="AW53" s="14">
        <v>0</v>
      </c>
      <c r="AX53" s="14">
        <v>0</v>
      </c>
      <c r="AY53" s="14">
        <v>1379518240</v>
      </c>
      <c r="AZ53" s="14">
        <v>3468102</v>
      </c>
      <c r="BA53" s="14">
        <v>11702797</v>
      </c>
      <c r="BB53" s="14">
        <v>995695</v>
      </c>
      <c r="BC53" s="14">
        <v>5746003</v>
      </c>
      <c r="BD53" s="14">
        <v>10863280</v>
      </c>
      <c r="BE53" s="14">
        <v>0</v>
      </c>
      <c r="BF53" s="14">
        <v>5348116</v>
      </c>
      <c r="BG53" s="14">
        <v>10996233</v>
      </c>
      <c r="BH53" s="14">
        <v>7453087</v>
      </c>
      <c r="BI53" s="14">
        <v>117787567</v>
      </c>
      <c r="BJ53" s="14">
        <v>26277792</v>
      </c>
      <c r="BK53" s="14">
        <v>21190139</v>
      </c>
      <c r="BL53" s="14">
        <v>115475</v>
      </c>
      <c r="BM53" s="14">
        <v>0</v>
      </c>
      <c r="BN53" s="14">
        <v>25363255</v>
      </c>
      <c r="BO53" s="14">
        <v>28808460</v>
      </c>
      <c r="BP53" s="14">
        <v>0</v>
      </c>
      <c r="BQ53" s="14">
        <v>177422157</v>
      </c>
      <c r="BR53" s="14">
        <v>77029058</v>
      </c>
      <c r="BS53" s="14">
        <v>21249750</v>
      </c>
      <c r="BT53" s="14">
        <v>43120191</v>
      </c>
      <c r="BU53" s="14">
        <v>0</v>
      </c>
      <c r="BV53" s="14">
        <v>293836574</v>
      </c>
      <c r="BW53" s="14">
        <v>20067854</v>
      </c>
      <c r="BX53" s="14">
        <v>266233873</v>
      </c>
      <c r="BY53" s="14">
        <v>57321874</v>
      </c>
      <c r="BZ53" s="14">
        <v>4751000</v>
      </c>
      <c r="CA53" s="14">
        <v>0</v>
      </c>
      <c r="CB53" s="14">
        <v>2700000</v>
      </c>
      <c r="CC53" s="14">
        <v>0</v>
      </c>
      <c r="CD53" s="14">
        <v>42735253</v>
      </c>
    </row>
    <row r="54" spans="1:82" ht="15">
      <c r="A54" s="13" t="s">
        <v>102</v>
      </c>
      <c r="B54" s="1" t="s">
        <v>613</v>
      </c>
      <c r="C54" s="12">
        <v>678765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678765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</row>
    <row r="55" spans="1:82" ht="30">
      <c r="A55" s="13" t="s">
        <v>612</v>
      </c>
      <c r="B55" s="1" t="s">
        <v>611</v>
      </c>
      <c r="C55" s="12">
        <v>678765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678765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</row>
    <row r="56" spans="1:82" ht="15">
      <c r="A56" s="13" t="s">
        <v>501</v>
      </c>
      <c r="B56" s="1" t="s">
        <v>500</v>
      </c>
      <c r="C56" s="12">
        <v>227045316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227045316</v>
      </c>
      <c r="CB56" s="12">
        <v>0</v>
      </c>
      <c r="CC56" s="12">
        <v>0</v>
      </c>
      <c r="CD56" s="12">
        <v>0</v>
      </c>
    </row>
    <row r="57" spans="1:82" ht="15">
      <c r="A57" s="13" t="s">
        <v>499</v>
      </c>
      <c r="B57" s="1" t="s">
        <v>113</v>
      </c>
      <c r="C57" s="12">
        <v>10661465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10661465</v>
      </c>
      <c r="CB57" s="12">
        <v>0</v>
      </c>
      <c r="CC57" s="12">
        <v>0</v>
      </c>
      <c r="CD57" s="12">
        <v>0</v>
      </c>
    </row>
    <row r="58" spans="1:82" ht="15">
      <c r="A58" s="13" t="s">
        <v>498</v>
      </c>
      <c r="B58" s="1" t="s">
        <v>115</v>
      </c>
      <c r="C58" s="12">
        <v>86237351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86237351</v>
      </c>
      <c r="CB58" s="12">
        <v>0</v>
      </c>
      <c r="CC58" s="12">
        <v>0</v>
      </c>
      <c r="CD58" s="12">
        <v>0</v>
      </c>
    </row>
    <row r="59" spans="1:82" ht="45">
      <c r="A59" s="13" t="s">
        <v>110</v>
      </c>
      <c r="B59" s="1" t="s">
        <v>117</v>
      </c>
      <c r="C59" s="12">
        <v>130146500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130146500</v>
      </c>
      <c r="CB59" s="12">
        <v>0</v>
      </c>
      <c r="CC59" s="12">
        <v>0</v>
      </c>
      <c r="CD59" s="12">
        <v>0</v>
      </c>
    </row>
    <row r="60" spans="1:82" ht="30">
      <c r="A60" s="5" t="s">
        <v>112</v>
      </c>
      <c r="B60" s="15" t="s">
        <v>497</v>
      </c>
      <c r="C60" s="14">
        <v>227724081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678765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227045316</v>
      </c>
      <c r="CB60" s="14">
        <v>0</v>
      </c>
      <c r="CC60" s="14">
        <v>0</v>
      </c>
      <c r="CD60" s="14">
        <v>0</v>
      </c>
    </row>
    <row r="61" spans="1:82" ht="30">
      <c r="A61" s="13" t="s">
        <v>116</v>
      </c>
      <c r="B61" s="1" t="s">
        <v>121</v>
      </c>
      <c r="C61" s="12">
        <v>49548263</v>
      </c>
      <c r="D61" s="12">
        <v>0</v>
      </c>
      <c r="E61" s="12">
        <v>0</v>
      </c>
      <c r="F61" s="12">
        <v>0</v>
      </c>
      <c r="G61" s="12">
        <v>0</v>
      </c>
      <c r="H61" s="12">
        <v>49548263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</row>
    <row r="62" spans="1:82" ht="30">
      <c r="A62" s="13" t="s">
        <v>118</v>
      </c>
      <c r="B62" s="1" t="s">
        <v>123</v>
      </c>
      <c r="C62" s="12">
        <v>445835336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445835336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</row>
    <row r="63" spans="1:82" ht="15">
      <c r="A63" s="13" t="s">
        <v>496</v>
      </c>
      <c r="B63" s="1" t="s">
        <v>125</v>
      </c>
      <c r="C63" s="12">
        <v>15703647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15703647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</row>
    <row r="64" spans="1:82" ht="15">
      <c r="A64" s="13" t="s">
        <v>495</v>
      </c>
      <c r="B64" s="1" t="s">
        <v>494</v>
      </c>
      <c r="C64" s="12">
        <v>511087246</v>
      </c>
      <c r="D64" s="12">
        <v>0</v>
      </c>
      <c r="E64" s="12">
        <v>0</v>
      </c>
      <c r="F64" s="12">
        <v>0</v>
      </c>
      <c r="G64" s="12">
        <v>0</v>
      </c>
      <c r="H64" s="12">
        <v>49548263</v>
      </c>
      <c r="I64" s="12">
        <v>445835336</v>
      </c>
      <c r="J64" s="12">
        <v>15703647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</row>
    <row r="65" spans="1:82" ht="30">
      <c r="A65" s="13" t="s">
        <v>493</v>
      </c>
      <c r="B65" s="1" t="s">
        <v>492</v>
      </c>
      <c r="C65" s="12">
        <v>137517010</v>
      </c>
      <c r="D65" s="12">
        <v>3606732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84273941</v>
      </c>
      <c r="K65" s="12">
        <v>38845028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37309</v>
      </c>
      <c r="AQ65" s="12">
        <v>0</v>
      </c>
      <c r="AR65" s="12">
        <v>0</v>
      </c>
      <c r="AS65" s="12">
        <v>0</v>
      </c>
      <c r="AT65" s="12">
        <v>0</v>
      </c>
      <c r="AU65" s="12">
        <v>5250000</v>
      </c>
      <c r="AV65" s="12">
        <v>0</v>
      </c>
      <c r="AW65" s="12">
        <v>4729000</v>
      </c>
      <c r="AX65" s="12">
        <v>775000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</row>
    <row r="66" spans="1:82" ht="15">
      <c r="A66" s="13" t="s">
        <v>491</v>
      </c>
      <c r="B66" s="1" t="s">
        <v>131</v>
      </c>
      <c r="C66" s="12">
        <v>53205760</v>
      </c>
      <c r="D66" s="12">
        <v>3606732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38845028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5250000</v>
      </c>
      <c r="AV66" s="12">
        <v>0</v>
      </c>
      <c r="AW66" s="12">
        <v>4729000</v>
      </c>
      <c r="AX66" s="12">
        <v>775000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</row>
    <row r="67" spans="1:82" ht="30">
      <c r="A67" s="13" t="s">
        <v>670</v>
      </c>
      <c r="B67" s="1" t="s">
        <v>669</v>
      </c>
      <c r="C67" s="12">
        <v>37309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37309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</row>
    <row r="68" spans="1:82" ht="15">
      <c r="A68" s="13" t="s">
        <v>128</v>
      </c>
      <c r="B68" s="1" t="s">
        <v>668</v>
      </c>
      <c r="C68" s="12">
        <v>34700740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34700740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</row>
    <row r="69" spans="1:82" ht="30">
      <c r="A69" s="13" t="s">
        <v>132</v>
      </c>
      <c r="B69" s="1" t="s">
        <v>135</v>
      </c>
      <c r="C69" s="12">
        <v>38773201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38773201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</row>
    <row r="70" spans="1:82" ht="30">
      <c r="A70" s="13" t="s">
        <v>490</v>
      </c>
      <c r="B70" s="1" t="s">
        <v>137</v>
      </c>
      <c r="C70" s="12">
        <v>10800000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10800000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</row>
    <row r="71" spans="1:82" ht="30">
      <c r="A71" s="13" t="s">
        <v>134</v>
      </c>
      <c r="B71" s="1" t="s">
        <v>489</v>
      </c>
      <c r="C71" s="12">
        <v>1221500</v>
      </c>
      <c r="D71" s="12">
        <v>0</v>
      </c>
      <c r="E71" s="12">
        <v>815659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405841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</row>
    <row r="72" spans="1:82" ht="30">
      <c r="A72" s="13" t="s">
        <v>136</v>
      </c>
      <c r="B72" s="1" t="s">
        <v>488</v>
      </c>
      <c r="C72" s="12">
        <v>16000000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16000000</v>
      </c>
      <c r="CD72" s="12">
        <v>0</v>
      </c>
    </row>
    <row r="73" spans="1:82" ht="30">
      <c r="A73" s="13" t="s">
        <v>142</v>
      </c>
      <c r="B73" s="1" t="s">
        <v>667</v>
      </c>
      <c r="C73" s="12">
        <v>16000000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  <c r="CC73" s="12">
        <v>16000000</v>
      </c>
      <c r="CD73" s="12">
        <v>0</v>
      </c>
    </row>
    <row r="74" spans="1:82" ht="15">
      <c r="A74" s="13" t="s">
        <v>258</v>
      </c>
      <c r="B74" s="1" t="s">
        <v>145</v>
      </c>
      <c r="C74" s="12">
        <v>6000000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6000000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</row>
    <row r="75" spans="1:82" ht="30">
      <c r="A75" s="13" t="s">
        <v>485</v>
      </c>
      <c r="B75" s="1" t="s">
        <v>484</v>
      </c>
      <c r="C75" s="12">
        <v>828205628</v>
      </c>
      <c r="D75" s="12">
        <v>563500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3300000</v>
      </c>
      <c r="L75" s="12">
        <v>0</v>
      </c>
      <c r="M75" s="12">
        <v>0</v>
      </c>
      <c r="N75" s="12">
        <v>0</v>
      </c>
      <c r="O75" s="12">
        <v>0</v>
      </c>
      <c r="P75" s="12">
        <v>1264500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2505000</v>
      </c>
      <c r="W75" s="12">
        <v>318900000</v>
      </c>
      <c r="X75" s="12">
        <v>0</v>
      </c>
      <c r="Y75" s="12">
        <v>4760000</v>
      </c>
      <c r="Z75" s="12">
        <v>23000000</v>
      </c>
      <c r="AA75" s="12">
        <v>0</v>
      </c>
      <c r="AB75" s="12">
        <v>0</v>
      </c>
      <c r="AC75" s="12">
        <v>103999999</v>
      </c>
      <c r="AD75" s="12">
        <v>2950000</v>
      </c>
      <c r="AE75" s="12">
        <v>0</v>
      </c>
      <c r="AF75" s="12">
        <v>45500000</v>
      </c>
      <c r="AG75" s="12">
        <v>27000000</v>
      </c>
      <c r="AH75" s="12">
        <v>89000</v>
      </c>
      <c r="AI75" s="12">
        <v>42825942</v>
      </c>
      <c r="AJ75" s="12">
        <v>0</v>
      </c>
      <c r="AK75" s="12">
        <v>0</v>
      </c>
      <c r="AL75" s="12">
        <v>0</v>
      </c>
      <c r="AM75" s="12">
        <v>0</v>
      </c>
      <c r="AN75" s="12">
        <v>119671849</v>
      </c>
      <c r="AO75" s="12">
        <v>2507677</v>
      </c>
      <c r="AP75" s="12">
        <v>0</v>
      </c>
      <c r="AQ75" s="12">
        <v>0</v>
      </c>
      <c r="AR75" s="12">
        <v>0</v>
      </c>
      <c r="AS75" s="12">
        <v>0</v>
      </c>
      <c r="AT75" s="12">
        <v>78455161</v>
      </c>
      <c r="AU75" s="12">
        <v>17003000</v>
      </c>
      <c r="AV75" s="12">
        <v>1000000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2240000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17300000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11670000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1700000</v>
      </c>
      <c r="CC75" s="12">
        <v>0</v>
      </c>
      <c r="CD75" s="12">
        <v>0</v>
      </c>
    </row>
    <row r="76" spans="1:82" ht="15">
      <c r="A76" s="13" t="s">
        <v>144</v>
      </c>
      <c r="B76" s="1" t="s">
        <v>149</v>
      </c>
      <c r="C76" s="12">
        <v>99385838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900000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2507677</v>
      </c>
      <c r="AP76" s="12">
        <v>0</v>
      </c>
      <c r="AQ76" s="12">
        <v>0</v>
      </c>
      <c r="AR76" s="12">
        <v>0</v>
      </c>
      <c r="AS76" s="12">
        <v>0</v>
      </c>
      <c r="AT76" s="12">
        <v>77975161</v>
      </c>
      <c r="AU76" s="12">
        <v>17003000</v>
      </c>
      <c r="AV76" s="12">
        <v>1000000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</row>
    <row r="77" spans="1:82" ht="15">
      <c r="A77" s="13" t="s">
        <v>483</v>
      </c>
      <c r="B77" s="1" t="s">
        <v>151</v>
      </c>
      <c r="C77" s="12">
        <v>522861381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2505000</v>
      </c>
      <c r="W77" s="12">
        <v>318900000</v>
      </c>
      <c r="X77" s="12">
        <v>0</v>
      </c>
      <c r="Y77" s="12">
        <v>4760000</v>
      </c>
      <c r="Z77" s="12">
        <v>23000000</v>
      </c>
      <c r="AA77" s="12">
        <v>0</v>
      </c>
      <c r="AB77" s="12">
        <v>0</v>
      </c>
      <c r="AC77" s="12">
        <v>103999999</v>
      </c>
      <c r="AD77" s="12">
        <v>0</v>
      </c>
      <c r="AE77" s="12">
        <v>0</v>
      </c>
      <c r="AF77" s="12">
        <v>45500000</v>
      </c>
      <c r="AG77" s="12">
        <v>0</v>
      </c>
      <c r="AH77" s="12">
        <v>0</v>
      </c>
      <c r="AI77" s="12">
        <v>23696382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500000</v>
      </c>
      <c r="CC77" s="12">
        <v>0</v>
      </c>
      <c r="CD77" s="12">
        <v>0</v>
      </c>
    </row>
    <row r="78" spans="1:82" ht="15">
      <c r="A78" s="13" t="s">
        <v>482</v>
      </c>
      <c r="B78" s="1" t="s">
        <v>153</v>
      </c>
      <c r="C78" s="12">
        <v>172344909</v>
      </c>
      <c r="D78" s="12">
        <v>563500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3300000</v>
      </c>
      <c r="L78" s="12">
        <v>0</v>
      </c>
      <c r="M78" s="12">
        <v>0</v>
      </c>
      <c r="N78" s="12">
        <v>0</v>
      </c>
      <c r="O78" s="12">
        <v>0</v>
      </c>
      <c r="P78" s="12">
        <v>800000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27000000</v>
      </c>
      <c r="AH78" s="12">
        <v>0</v>
      </c>
      <c r="AI78" s="12">
        <v>10279560</v>
      </c>
      <c r="AJ78" s="12">
        <v>0</v>
      </c>
      <c r="AK78" s="12">
        <v>0</v>
      </c>
      <c r="AL78" s="12">
        <v>0</v>
      </c>
      <c r="AM78" s="12">
        <v>0</v>
      </c>
      <c r="AN78" s="12">
        <v>110381849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480000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2240000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17300000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</row>
    <row r="79" spans="1:82" ht="15">
      <c r="A79" s="13" t="s">
        <v>146</v>
      </c>
      <c r="B79" s="1" t="s">
        <v>155</v>
      </c>
      <c r="C79" s="12">
        <v>1214500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464500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150000</v>
      </c>
      <c r="AE79" s="12">
        <v>0</v>
      </c>
      <c r="AF79" s="12">
        <v>0</v>
      </c>
      <c r="AG79" s="12">
        <v>0</v>
      </c>
      <c r="AH79" s="12">
        <v>0</v>
      </c>
      <c r="AI79" s="12">
        <v>600000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</row>
    <row r="80" spans="1:82" ht="30">
      <c r="A80" s="13" t="s">
        <v>152</v>
      </c>
      <c r="B80" s="1" t="s">
        <v>157</v>
      </c>
      <c r="C80" s="12">
        <v>21049000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89000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9290000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11670000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</row>
    <row r="81" spans="1:82" ht="15">
      <c r="A81" s="13" t="s">
        <v>154</v>
      </c>
      <c r="B81" s="1" t="s">
        <v>159</v>
      </c>
      <c r="C81" s="12">
        <v>10750000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2800000</v>
      </c>
      <c r="AE81" s="12">
        <v>0</v>
      </c>
      <c r="AF81" s="12">
        <v>0</v>
      </c>
      <c r="AG81" s="12">
        <v>0</v>
      </c>
      <c r="AH81" s="12">
        <v>0</v>
      </c>
      <c r="AI81" s="12">
        <v>6750000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1200000</v>
      </c>
      <c r="CC81" s="12">
        <v>0</v>
      </c>
      <c r="CD81" s="12">
        <v>0</v>
      </c>
    </row>
    <row r="82" spans="1:82" ht="15">
      <c r="A82" s="13" t="s">
        <v>266</v>
      </c>
      <c r="B82" s="1" t="s">
        <v>161</v>
      </c>
      <c r="C82" s="12">
        <v>600000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600000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</row>
    <row r="83" spans="1:82" ht="45">
      <c r="A83" s="5" t="s">
        <v>158</v>
      </c>
      <c r="B83" s="15" t="s">
        <v>479</v>
      </c>
      <c r="C83" s="14">
        <v>1500031384</v>
      </c>
      <c r="D83" s="14">
        <v>4170232</v>
      </c>
      <c r="E83" s="14">
        <v>815659</v>
      </c>
      <c r="F83" s="14">
        <v>0</v>
      </c>
      <c r="G83" s="14">
        <v>0</v>
      </c>
      <c r="H83" s="14">
        <v>49548263</v>
      </c>
      <c r="I83" s="14">
        <v>445835336</v>
      </c>
      <c r="J83" s="14">
        <v>99977588</v>
      </c>
      <c r="K83" s="14">
        <v>48145028</v>
      </c>
      <c r="L83" s="14">
        <v>0</v>
      </c>
      <c r="M83" s="14">
        <v>0</v>
      </c>
      <c r="N83" s="14">
        <v>0</v>
      </c>
      <c r="O83" s="14">
        <v>0</v>
      </c>
      <c r="P83" s="14">
        <v>1264500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2505000</v>
      </c>
      <c r="W83" s="14">
        <v>318900000</v>
      </c>
      <c r="X83" s="14">
        <v>0</v>
      </c>
      <c r="Y83" s="14">
        <v>4760000</v>
      </c>
      <c r="Z83" s="14">
        <v>23000000</v>
      </c>
      <c r="AA83" s="14">
        <v>0</v>
      </c>
      <c r="AB83" s="14">
        <v>0</v>
      </c>
      <c r="AC83" s="14">
        <v>103999999</v>
      </c>
      <c r="AD83" s="14">
        <v>2950000</v>
      </c>
      <c r="AE83" s="14">
        <v>0</v>
      </c>
      <c r="AF83" s="14">
        <v>45500000</v>
      </c>
      <c r="AG83" s="14">
        <v>27000000</v>
      </c>
      <c r="AH83" s="14">
        <v>89000</v>
      </c>
      <c r="AI83" s="14">
        <v>42825942</v>
      </c>
      <c r="AJ83" s="14">
        <v>0</v>
      </c>
      <c r="AK83" s="14">
        <v>0</v>
      </c>
      <c r="AL83" s="14">
        <v>0</v>
      </c>
      <c r="AM83" s="14">
        <v>0</v>
      </c>
      <c r="AN83" s="14">
        <v>119671849</v>
      </c>
      <c r="AO83" s="14">
        <v>2507677</v>
      </c>
      <c r="AP83" s="14">
        <v>37309</v>
      </c>
      <c r="AQ83" s="14">
        <v>0</v>
      </c>
      <c r="AR83" s="14">
        <v>0</v>
      </c>
      <c r="AS83" s="14">
        <v>0</v>
      </c>
      <c r="AT83" s="14">
        <v>78455161</v>
      </c>
      <c r="AU83" s="14">
        <v>22253000</v>
      </c>
      <c r="AV83" s="14">
        <v>1000000</v>
      </c>
      <c r="AW83" s="14">
        <v>4729000</v>
      </c>
      <c r="AX83" s="14">
        <v>775000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2240000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0</v>
      </c>
      <c r="BO83" s="14">
        <v>0</v>
      </c>
      <c r="BP83" s="14">
        <v>17300000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12075841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1700000</v>
      </c>
      <c r="CC83" s="14">
        <v>16000000</v>
      </c>
      <c r="CD83" s="14">
        <v>0</v>
      </c>
    </row>
    <row r="84" spans="1:82" ht="15">
      <c r="A84" s="13" t="s">
        <v>478</v>
      </c>
      <c r="B84" s="1" t="s">
        <v>165</v>
      </c>
      <c r="C84" s="12">
        <v>31637561</v>
      </c>
      <c r="D84" s="12">
        <v>1077000</v>
      </c>
      <c r="E84" s="12">
        <v>11400000</v>
      </c>
      <c r="F84" s="12">
        <v>1209600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17690000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55649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96613</v>
      </c>
      <c r="BR84" s="12">
        <v>0</v>
      </c>
      <c r="BS84" s="12">
        <v>0</v>
      </c>
      <c r="BT84" s="12">
        <v>108699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</row>
    <row r="85" spans="1:82" ht="15">
      <c r="A85" s="13" t="s">
        <v>160</v>
      </c>
      <c r="B85" s="1" t="s">
        <v>477</v>
      </c>
      <c r="C85" s="12">
        <v>2581439611</v>
      </c>
      <c r="D85" s="12">
        <v>0</v>
      </c>
      <c r="E85" s="12">
        <v>532362132</v>
      </c>
      <c r="F85" s="12">
        <v>206853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134962864</v>
      </c>
      <c r="M85" s="12">
        <v>0</v>
      </c>
      <c r="N85" s="12">
        <v>0</v>
      </c>
      <c r="O85" s="12">
        <v>377419611</v>
      </c>
      <c r="P85" s="12">
        <v>0</v>
      </c>
      <c r="Q85" s="12">
        <v>10681640</v>
      </c>
      <c r="R85" s="12">
        <v>0</v>
      </c>
      <c r="S85" s="12">
        <v>788032971</v>
      </c>
      <c r="T85" s="12">
        <v>229451172</v>
      </c>
      <c r="U85" s="12">
        <v>50676408</v>
      </c>
      <c r="V85" s="12">
        <v>1700000</v>
      </c>
      <c r="W85" s="12">
        <v>970000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87129134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40400707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2785100</v>
      </c>
      <c r="BJ85" s="12">
        <v>0</v>
      </c>
      <c r="BK85" s="12">
        <v>320800</v>
      </c>
      <c r="BL85" s="12">
        <v>0</v>
      </c>
      <c r="BM85" s="12">
        <v>0</v>
      </c>
      <c r="BN85" s="12">
        <v>0</v>
      </c>
      <c r="BO85" s="12">
        <v>0</v>
      </c>
      <c r="BP85" s="12">
        <v>1900000</v>
      </c>
      <c r="BQ85" s="12">
        <v>296071579</v>
      </c>
      <c r="BR85" s="12">
        <v>0</v>
      </c>
      <c r="BS85" s="12">
        <v>0</v>
      </c>
      <c r="BT85" s="12">
        <v>22204468</v>
      </c>
      <c r="BU85" s="12">
        <v>0</v>
      </c>
      <c r="BV85" s="12">
        <v>0</v>
      </c>
      <c r="BW85" s="12">
        <v>0</v>
      </c>
      <c r="BX85" s="12">
        <v>0</v>
      </c>
      <c r="BY85" s="12">
        <v>4164172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</row>
    <row r="86" spans="1:82" ht="15">
      <c r="A86" s="13" t="s">
        <v>162</v>
      </c>
      <c r="B86" s="1" t="s">
        <v>169</v>
      </c>
      <c r="C86" s="12">
        <v>18940198</v>
      </c>
      <c r="D86" s="12">
        <v>6491619</v>
      </c>
      <c r="E86" s="12">
        <v>0</v>
      </c>
      <c r="F86" s="12">
        <v>4306061</v>
      </c>
      <c r="G86" s="12">
        <v>0</v>
      </c>
      <c r="H86" s="12">
        <v>0</v>
      </c>
      <c r="I86" s="12">
        <v>0</v>
      </c>
      <c r="J86" s="12">
        <v>0</v>
      </c>
      <c r="K86" s="12">
        <v>495534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1877500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4274047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225000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30712</v>
      </c>
      <c r="BJ86" s="12">
        <v>7678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218390</v>
      </c>
      <c r="BR86" s="12">
        <v>0</v>
      </c>
      <c r="BS86" s="12">
        <v>0</v>
      </c>
      <c r="BT86" s="12">
        <v>992277</v>
      </c>
      <c r="BU86" s="12">
        <v>0</v>
      </c>
      <c r="BV86" s="12">
        <v>0</v>
      </c>
      <c r="BW86" s="12">
        <v>0</v>
      </c>
      <c r="BX86" s="12">
        <v>0</v>
      </c>
      <c r="BY86" s="12">
        <v>21380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</row>
    <row r="87" spans="1:82" ht="15">
      <c r="A87" s="13" t="s">
        <v>164</v>
      </c>
      <c r="B87" s="1" t="s">
        <v>171</v>
      </c>
      <c r="C87" s="12">
        <v>47738066</v>
      </c>
      <c r="D87" s="12">
        <v>4142332</v>
      </c>
      <c r="E87" s="12">
        <v>0</v>
      </c>
      <c r="F87" s="12">
        <v>1022881</v>
      </c>
      <c r="G87" s="12">
        <v>0</v>
      </c>
      <c r="H87" s="12">
        <v>0</v>
      </c>
      <c r="I87" s="12">
        <v>0</v>
      </c>
      <c r="J87" s="12">
        <v>0</v>
      </c>
      <c r="K87" s="12">
        <v>7023699</v>
      </c>
      <c r="L87" s="12">
        <v>5630000</v>
      </c>
      <c r="M87" s="12">
        <v>0</v>
      </c>
      <c r="N87" s="12">
        <v>0</v>
      </c>
      <c r="O87" s="12">
        <v>0</v>
      </c>
      <c r="P87" s="12">
        <v>2990000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32843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252013</v>
      </c>
      <c r="AS87" s="12">
        <v>0</v>
      </c>
      <c r="AT87" s="12">
        <v>10364716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44920</v>
      </c>
      <c r="BC87" s="12">
        <v>1428449</v>
      </c>
      <c r="BD87" s="12">
        <v>0</v>
      </c>
      <c r="BE87" s="12">
        <v>0</v>
      </c>
      <c r="BF87" s="12">
        <v>0</v>
      </c>
      <c r="BG87" s="12">
        <v>55813</v>
      </c>
      <c r="BH87" s="12">
        <v>351904</v>
      </c>
      <c r="BI87" s="12">
        <v>2624760</v>
      </c>
      <c r="BJ87" s="12">
        <v>299819</v>
      </c>
      <c r="BK87" s="12">
        <v>228209</v>
      </c>
      <c r="BL87" s="12">
        <v>36506</v>
      </c>
      <c r="BM87" s="12">
        <v>0</v>
      </c>
      <c r="BN87" s="12">
        <v>189007</v>
      </c>
      <c r="BO87" s="12">
        <v>0</v>
      </c>
      <c r="BP87" s="12">
        <v>0</v>
      </c>
      <c r="BQ87" s="12">
        <v>4508686</v>
      </c>
      <c r="BR87" s="12">
        <v>17713</v>
      </c>
      <c r="BS87" s="12">
        <v>3905511</v>
      </c>
      <c r="BT87" s="12">
        <v>847800</v>
      </c>
      <c r="BU87" s="12">
        <v>0</v>
      </c>
      <c r="BV87" s="12">
        <v>0</v>
      </c>
      <c r="BW87" s="12">
        <v>0</v>
      </c>
      <c r="BX87" s="12">
        <v>101755</v>
      </c>
      <c r="BY87" s="12">
        <v>268730</v>
      </c>
      <c r="BZ87" s="12">
        <v>1370000</v>
      </c>
      <c r="CA87" s="12">
        <v>0</v>
      </c>
      <c r="CB87" s="12">
        <v>0</v>
      </c>
      <c r="CC87" s="12">
        <v>0</v>
      </c>
      <c r="CD87" s="12">
        <v>0</v>
      </c>
    </row>
    <row r="88" spans="1:82" ht="15">
      <c r="A88" s="13" t="s">
        <v>166</v>
      </c>
      <c r="B88" s="1" t="s">
        <v>666</v>
      </c>
      <c r="C88" s="12">
        <v>44000000</v>
      </c>
      <c r="D88" s="12">
        <v>0</v>
      </c>
      <c r="E88" s="12">
        <v>44000000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</row>
    <row r="89" spans="1:82" ht="30">
      <c r="A89" s="13" t="s">
        <v>168</v>
      </c>
      <c r="B89" s="1" t="s">
        <v>175</v>
      </c>
      <c r="C89" s="12">
        <v>185314876</v>
      </c>
      <c r="D89" s="12">
        <v>3161958</v>
      </c>
      <c r="E89" s="12">
        <v>43194028</v>
      </c>
      <c r="F89" s="12">
        <v>1780758</v>
      </c>
      <c r="G89" s="12">
        <v>0</v>
      </c>
      <c r="H89" s="12">
        <v>0</v>
      </c>
      <c r="I89" s="12">
        <v>0</v>
      </c>
      <c r="J89" s="12">
        <v>0</v>
      </c>
      <c r="K89" s="12">
        <v>2014076</v>
      </c>
      <c r="L89" s="12">
        <v>29699493</v>
      </c>
      <c r="M89" s="12">
        <v>0</v>
      </c>
      <c r="N89" s="12">
        <v>0</v>
      </c>
      <c r="O89" s="12">
        <v>18482437</v>
      </c>
      <c r="P89" s="12">
        <v>807300</v>
      </c>
      <c r="Q89" s="12">
        <v>2884041</v>
      </c>
      <c r="R89" s="12">
        <v>0</v>
      </c>
      <c r="S89" s="12">
        <v>0</v>
      </c>
      <c r="T89" s="12">
        <v>452088</v>
      </c>
      <c r="U89" s="12">
        <v>13682630</v>
      </c>
      <c r="V89" s="12">
        <v>5742225</v>
      </c>
      <c r="W89" s="12">
        <v>261900</v>
      </c>
      <c r="X89" s="12">
        <v>8867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23524866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68042</v>
      </c>
      <c r="AS89" s="12">
        <v>0</v>
      </c>
      <c r="AT89" s="12">
        <v>14701818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72880</v>
      </c>
      <c r="BC89" s="12">
        <v>385680</v>
      </c>
      <c r="BD89" s="12">
        <v>0</v>
      </c>
      <c r="BE89" s="12">
        <v>0</v>
      </c>
      <c r="BF89" s="12">
        <v>0</v>
      </c>
      <c r="BG89" s="12">
        <v>15069</v>
      </c>
      <c r="BH89" s="12">
        <v>95014</v>
      </c>
      <c r="BI89" s="12">
        <v>1443056</v>
      </c>
      <c r="BJ89" s="12">
        <v>76550</v>
      </c>
      <c r="BK89" s="12">
        <v>148235</v>
      </c>
      <c r="BL89" s="12">
        <v>9856</v>
      </c>
      <c r="BM89" s="12">
        <v>0</v>
      </c>
      <c r="BN89" s="12">
        <v>51032</v>
      </c>
      <c r="BO89" s="12">
        <v>0</v>
      </c>
      <c r="BP89" s="12">
        <v>513000</v>
      </c>
      <c r="BQ89" s="12">
        <v>12878874</v>
      </c>
      <c r="BR89" s="12">
        <v>4782</v>
      </c>
      <c r="BS89" s="12">
        <v>1054489</v>
      </c>
      <c r="BT89" s="12">
        <v>6499802</v>
      </c>
      <c r="BU89" s="12">
        <v>0</v>
      </c>
      <c r="BV89" s="12">
        <v>0</v>
      </c>
      <c r="BW89" s="12">
        <v>0</v>
      </c>
      <c r="BX89" s="12">
        <v>27473</v>
      </c>
      <c r="BY89" s="12">
        <v>1202657</v>
      </c>
      <c r="BZ89" s="12">
        <v>369900</v>
      </c>
      <c r="CA89" s="12">
        <v>0</v>
      </c>
      <c r="CB89" s="12">
        <v>0</v>
      </c>
      <c r="CC89" s="12">
        <v>0</v>
      </c>
      <c r="CD89" s="12">
        <v>0</v>
      </c>
    </row>
    <row r="90" spans="1:82" ht="15">
      <c r="A90" s="5" t="s">
        <v>170</v>
      </c>
      <c r="B90" s="15" t="s">
        <v>665</v>
      </c>
      <c r="C90" s="14">
        <v>2909070312</v>
      </c>
      <c r="D90" s="14">
        <v>14872909</v>
      </c>
      <c r="E90" s="14">
        <v>630956160</v>
      </c>
      <c r="F90" s="14">
        <v>8526153</v>
      </c>
      <c r="G90" s="14">
        <v>0</v>
      </c>
      <c r="H90" s="14">
        <v>0</v>
      </c>
      <c r="I90" s="14">
        <v>0</v>
      </c>
      <c r="J90" s="14">
        <v>0</v>
      </c>
      <c r="K90" s="14">
        <v>9533309</v>
      </c>
      <c r="L90" s="14">
        <v>170292357</v>
      </c>
      <c r="M90" s="14">
        <v>0</v>
      </c>
      <c r="N90" s="14">
        <v>0</v>
      </c>
      <c r="O90" s="14">
        <v>395902048</v>
      </c>
      <c r="P90" s="14">
        <v>3797300</v>
      </c>
      <c r="Q90" s="14">
        <v>13565681</v>
      </c>
      <c r="R90" s="14">
        <v>0</v>
      </c>
      <c r="S90" s="14">
        <v>788032971</v>
      </c>
      <c r="T90" s="14">
        <v>229903260</v>
      </c>
      <c r="U90" s="14">
        <v>64359038</v>
      </c>
      <c r="V90" s="14">
        <v>27009725</v>
      </c>
      <c r="W90" s="14">
        <v>1231900</v>
      </c>
      <c r="X90" s="14">
        <v>41710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110654000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320055</v>
      </c>
      <c r="AS90" s="14">
        <v>0</v>
      </c>
      <c r="AT90" s="14">
        <v>69796937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342800</v>
      </c>
      <c r="BC90" s="14">
        <v>1814129</v>
      </c>
      <c r="BD90" s="14">
        <v>0</v>
      </c>
      <c r="BE90" s="14">
        <v>0</v>
      </c>
      <c r="BF90" s="14">
        <v>0</v>
      </c>
      <c r="BG90" s="14">
        <v>70882</v>
      </c>
      <c r="BH90" s="14">
        <v>446918</v>
      </c>
      <c r="BI90" s="14">
        <v>6883628</v>
      </c>
      <c r="BJ90" s="14">
        <v>384047</v>
      </c>
      <c r="BK90" s="14">
        <v>697244</v>
      </c>
      <c r="BL90" s="14">
        <v>46362</v>
      </c>
      <c r="BM90" s="14">
        <v>0</v>
      </c>
      <c r="BN90" s="14">
        <v>240039</v>
      </c>
      <c r="BO90" s="14">
        <v>0</v>
      </c>
      <c r="BP90" s="14">
        <v>2413000</v>
      </c>
      <c r="BQ90" s="14">
        <v>313774142</v>
      </c>
      <c r="BR90" s="14">
        <v>22495</v>
      </c>
      <c r="BS90" s="14">
        <v>4960000</v>
      </c>
      <c r="BT90" s="14">
        <v>30653046</v>
      </c>
      <c r="BU90" s="14">
        <v>0</v>
      </c>
      <c r="BV90" s="14">
        <v>0</v>
      </c>
      <c r="BW90" s="14">
        <v>0</v>
      </c>
      <c r="BX90" s="14">
        <v>129228</v>
      </c>
      <c r="BY90" s="14">
        <v>5656939</v>
      </c>
      <c r="BZ90" s="14">
        <v>1739900</v>
      </c>
      <c r="CA90" s="14">
        <v>0</v>
      </c>
      <c r="CB90" s="14">
        <v>0</v>
      </c>
      <c r="CC90" s="14">
        <v>0</v>
      </c>
      <c r="CD90" s="14">
        <v>0</v>
      </c>
    </row>
    <row r="91" spans="1:82" ht="15">
      <c r="A91" s="13" t="s">
        <v>476</v>
      </c>
      <c r="B91" s="1" t="s">
        <v>179</v>
      </c>
      <c r="C91" s="12">
        <v>359880977</v>
      </c>
      <c r="D91" s="12">
        <v>3118000</v>
      </c>
      <c r="E91" s="12">
        <v>88424666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171759499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33229268</v>
      </c>
      <c r="V91" s="12">
        <v>0</v>
      </c>
      <c r="W91" s="12">
        <v>1866929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26500995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197600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15092143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15251467</v>
      </c>
      <c r="BR91" s="12">
        <v>0</v>
      </c>
      <c r="BS91" s="12">
        <v>0</v>
      </c>
      <c r="BT91" s="12">
        <v>4440410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</row>
    <row r="92" spans="1:82" ht="30">
      <c r="A92" s="13" t="s">
        <v>273</v>
      </c>
      <c r="B92" s="1" t="s">
        <v>181</v>
      </c>
      <c r="C92" s="12">
        <v>96285646</v>
      </c>
      <c r="D92" s="12">
        <v>841860</v>
      </c>
      <c r="E92" s="12">
        <v>23874658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45884349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8863903</v>
      </c>
      <c r="V92" s="12">
        <v>0</v>
      </c>
      <c r="W92" s="12">
        <v>504071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7114769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53352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4074877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3996396</v>
      </c>
      <c r="BR92" s="12">
        <v>0</v>
      </c>
      <c r="BS92" s="12">
        <v>0</v>
      </c>
      <c r="BT92" s="12">
        <v>1077411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</row>
    <row r="93" spans="1:82" ht="15">
      <c r="A93" s="5" t="s">
        <v>174</v>
      </c>
      <c r="B93" s="15" t="s">
        <v>664</v>
      </c>
      <c r="C93" s="14">
        <v>456166623</v>
      </c>
      <c r="D93" s="14">
        <v>3959860</v>
      </c>
      <c r="E93" s="14">
        <v>112299324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217643848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42093171</v>
      </c>
      <c r="V93" s="14">
        <v>0</v>
      </c>
      <c r="W93" s="14">
        <v>2371000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33615764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250952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19167020</v>
      </c>
      <c r="BJ93" s="14">
        <v>0</v>
      </c>
      <c r="BK93" s="14">
        <v>0</v>
      </c>
      <c r="BL93" s="14">
        <v>0</v>
      </c>
      <c r="BM93" s="14">
        <v>0</v>
      </c>
      <c r="BN93" s="14">
        <v>0</v>
      </c>
      <c r="BO93" s="14">
        <v>0</v>
      </c>
      <c r="BP93" s="14">
        <v>0</v>
      </c>
      <c r="BQ93" s="14">
        <v>19247863</v>
      </c>
      <c r="BR93" s="14">
        <v>0</v>
      </c>
      <c r="BS93" s="14">
        <v>0</v>
      </c>
      <c r="BT93" s="14">
        <v>5517821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</row>
    <row r="94" spans="1:82" ht="30">
      <c r="A94" s="13" t="s">
        <v>296</v>
      </c>
      <c r="B94" s="1" t="s">
        <v>663</v>
      </c>
      <c r="C94" s="12">
        <v>152225277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128521260</v>
      </c>
      <c r="K94" s="12">
        <v>20000000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3704017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</row>
    <row r="95" spans="1:82" ht="15">
      <c r="A95" s="13" t="s">
        <v>641</v>
      </c>
      <c r="B95" s="1" t="s">
        <v>187</v>
      </c>
      <c r="C95" s="12">
        <v>20000000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20000000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</row>
    <row r="96" spans="1:82" ht="30">
      <c r="A96" s="13" t="s">
        <v>300</v>
      </c>
      <c r="B96" s="1" t="s">
        <v>662</v>
      </c>
      <c r="C96" s="12">
        <v>3704017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3704017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</row>
    <row r="97" spans="1:82" ht="15">
      <c r="A97" s="13" t="s">
        <v>574</v>
      </c>
      <c r="B97" s="1" t="s">
        <v>661</v>
      </c>
      <c r="C97" s="12">
        <v>128521260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128521260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  <c r="CC97" s="12">
        <v>0</v>
      </c>
      <c r="CD97" s="12">
        <v>0</v>
      </c>
    </row>
    <row r="98" spans="1:82" ht="30">
      <c r="A98" s="13" t="s">
        <v>188</v>
      </c>
      <c r="B98" s="1" t="s">
        <v>660</v>
      </c>
      <c r="C98" s="12">
        <v>6980000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6980000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0</v>
      </c>
    </row>
    <row r="99" spans="1:82" ht="15">
      <c r="A99" s="13" t="s">
        <v>638</v>
      </c>
      <c r="B99" s="1" t="s">
        <v>195</v>
      </c>
      <c r="C99" s="12">
        <v>6980000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6980000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0</v>
      </c>
      <c r="CC99" s="12">
        <v>0</v>
      </c>
      <c r="CD99" s="12">
        <v>0</v>
      </c>
    </row>
    <row r="100" spans="1:82" ht="30">
      <c r="A100" s="13" t="s">
        <v>568</v>
      </c>
      <c r="B100" s="1" t="s">
        <v>659</v>
      </c>
      <c r="C100" s="12">
        <v>444106561</v>
      </c>
      <c r="D100" s="12">
        <v>1800000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144693409</v>
      </c>
      <c r="W100" s="12">
        <v>212500000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39787000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9317000</v>
      </c>
      <c r="AJ100" s="12">
        <v>200000</v>
      </c>
      <c r="AK100" s="12">
        <v>0</v>
      </c>
      <c r="AL100" s="12">
        <v>0</v>
      </c>
      <c r="AM100" s="12">
        <v>0</v>
      </c>
      <c r="AN100" s="12">
        <v>1675000</v>
      </c>
      <c r="AO100" s="12">
        <v>3300000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30246912</v>
      </c>
      <c r="BN100" s="12">
        <v>0</v>
      </c>
      <c r="BO100" s="12">
        <v>0</v>
      </c>
      <c r="BP100" s="12">
        <v>587240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</row>
    <row r="101" spans="1:82" ht="15">
      <c r="A101" s="13" t="s">
        <v>319</v>
      </c>
      <c r="B101" s="1" t="s">
        <v>199</v>
      </c>
      <c r="C101" s="12">
        <v>3200000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3200000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</row>
    <row r="102" spans="1:82" ht="15">
      <c r="A102" s="13" t="s">
        <v>469</v>
      </c>
      <c r="B102" s="1" t="s">
        <v>201</v>
      </c>
      <c r="C102" s="12">
        <v>355303009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103016009</v>
      </c>
      <c r="W102" s="12">
        <v>212500000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39787000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</row>
    <row r="103" spans="1:82" ht="15">
      <c r="A103" s="13" t="s">
        <v>467</v>
      </c>
      <c r="B103" s="1" t="s">
        <v>203</v>
      </c>
      <c r="C103" s="12">
        <v>2912240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350000</v>
      </c>
      <c r="AJ103" s="12">
        <v>200000</v>
      </c>
      <c r="AK103" s="12">
        <v>0</v>
      </c>
      <c r="AL103" s="12">
        <v>0</v>
      </c>
      <c r="AM103" s="12">
        <v>0</v>
      </c>
      <c r="AN103" s="12">
        <v>1675000</v>
      </c>
      <c r="AO103" s="12">
        <v>100000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587240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</row>
    <row r="104" spans="1:82" ht="15">
      <c r="A104" s="13" t="s">
        <v>466</v>
      </c>
      <c r="B104" s="1" t="s">
        <v>205</v>
      </c>
      <c r="C104" s="12">
        <v>73724312</v>
      </c>
      <c r="D104" s="12">
        <v>1800000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41677400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30246912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</row>
    <row r="105" spans="1:82" ht="30">
      <c r="A105" s="13" t="s">
        <v>198</v>
      </c>
      <c r="B105" s="1" t="s">
        <v>465</v>
      </c>
      <c r="C105" s="12">
        <v>8967000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8967000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</row>
    <row r="106" spans="1:82" ht="30">
      <c r="A106" s="5" t="s">
        <v>565</v>
      </c>
      <c r="B106" s="15" t="s">
        <v>658</v>
      </c>
      <c r="C106" s="14">
        <v>603311838</v>
      </c>
      <c r="D106" s="14">
        <v>1800000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128521260</v>
      </c>
      <c r="K106" s="14">
        <v>20000000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6980000</v>
      </c>
      <c r="S106" s="14">
        <v>0</v>
      </c>
      <c r="T106" s="14">
        <v>0</v>
      </c>
      <c r="U106" s="14">
        <v>0</v>
      </c>
      <c r="V106" s="14">
        <v>144693409</v>
      </c>
      <c r="W106" s="14">
        <v>212500000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39787000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9317000</v>
      </c>
      <c r="AJ106" s="14">
        <v>200000</v>
      </c>
      <c r="AK106" s="14">
        <v>0</v>
      </c>
      <c r="AL106" s="14">
        <v>0</v>
      </c>
      <c r="AM106" s="14">
        <v>0</v>
      </c>
      <c r="AN106" s="14">
        <v>1675000</v>
      </c>
      <c r="AO106" s="14">
        <v>3300000</v>
      </c>
      <c r="AP106" s="14">
        <v>0</v>
      </c>
      <c r="AQ106" s="14">
        <v>0</v>
      </c>
      <c r="AR106" s="14">
        <v>0</v>
      </c>
      <c r="AS106" s="14">
        <v>0</v>
      </c>
      <c r="AT106" s="14">
        <v>3704017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0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30246912</v>
      </c>
      <c r="BN106" s="14">
        <v>0</v>
      </c>
      <c r="BO106" s="14">
        <v>0</v>
      </c>
      <c r="BP106" s="14">
        <v>587240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0</v>
      </c>
      <c r="BY106" s="14">
        <v>0</v>
      </c>
      <c r="BZ106" s="14">
        <v>0</v>
      </c>
      <c r="CA106" s="14">
        <v>0</v>
      </c>
      <c r="CB106" s="14">
        <v>0</v>
      </c>
      <c r="CC106" s="14">
        <v>0</v>
      </c>
      <c r="CD106" s="14">
        <v>0</v>
      </c>
    </row>
    <row r="107" spans="1:82" ht="30">
      <c r="A107" s="5" t="s">
        <v>324</v>
      </c>
      <c r="B107" s="15" t="s">
        <v>657</v>
      </c>
      <c r="C107" s="14">
        <v>23689027088</v>
      </c>
      <c r="D107" s="14">
        <v>4272822157</v>
      </c>
      <c r="E107" s="14">
        <v>1106041588</v>
      </c>
      <c r="F107" s="14">
        <v>408669718</v>
      </c>
      <c r="G107" s="14">
        <v>195580</v>
      </c>
      <c r="H107" s="14">
        <v>49548263</v>
      </c>
      <c r="I107" s="14">
        <v>445835336</v>
      </c>
      <c r="J107" s="14">
        <v>228498848</v>
      </c>
      <c r="K107" s="14">
        <v>461619824</v>
      </c>
      <c r="L107" s="14">
        <v>387993355</v>
      </c>
      <c r="M107" s="14">
        <v>458038310</v>
      </c>
      <c r="N107" s="14">
        <v>628179736</v>
      </c>
      <c r="O107" s="14">
        <v>395902048</v>
      </c>
      <c r="P107" s="14">
        <v>37957200</v>
      </c>
      <c r="Q107" s="14">
        <v>16843043</v>
      </c>
      <c r="R107" s="14">
        <v>6980000</v>
      </c>
      <c r="S107" s="14">
        <v>879655448</v>
      </c>
      <c r="T107" s="14">
        <v>229903260</v>
      </c>
      <c r="U107" s="14">
        <v>1400631114</v>
      </c>
      <c r="V107" s="14">
        <v>607430246</v>
      </c>
      <c r="W107" s="14">
        <v>535002900</v>
      </c>
      <c r="X107" s="14">
        <v>10753089</v>
      </c>
      <c r="Y107" s="14">
        <v>4760000</v>
      </c>
      <c r="Z107" s="14">
        <v>58716955</v>
      </c>
      <c r="AA107" s="14">
        <v>390000</v>
      </c>
      <c r="AB107" s="14">
        <v>825500</v>
      </c>
      <c r="AC107" s="14">
        <v>163786999</v>
      </c>
      <c r="AD107" s="14">
        <v>2950000</v>
      </c>
      <c r="AE107" s="14">
        <v>63296999</v>
      </c>
      <c r="AF107" s="14">
        <v>45500000</v>
      </c>
      <c r="AG107" s="14">
        <v>27000000</v>
      </c>
      <c r="AH107" s="14">
        <v>89000</v>
      </c>
      <c r="AI107" s="14">
        <v>576599889</v>
      </c>
      <c r="AJ107" s="14">
        <v>20912828</v>
      </c>
      <c r="AK107" s="14">
        <v>167133428</v>
      </c>
      <c r="AL107" s="14">
        <v>80528198</v>
      </c>
      <c r="AM107" s="14">
        <v>0</v>
      </c>
      <c r="AN107" s="14">
        <v>121346849</v>
      </c>
      <c r="AO107" s="14">
        <v>5807677</v>
      </c>
      <c r="AP107" s="14">
        <v>3530809</v>
      </c>
      <c r="AQ107" s="14">
        <v>64882178</v>
      </c>
      <c r="AR107" s="14">
        <v>2861517255</v>
      </c>
      <c r="AS107" s="14">
        <v>65705370</v>
      </c>
      <c r="AT107" s="14">
        <v>993780998</v>
      </c>
      <c r="AU107" s="14">
        <v>22253000</v>
      </c>
      <c r="AV107" s="14">
        <v>1000000</v>
      </c>
      <c r="AW107" s="14">
        <v>4729000</v>
      </c>
      <c r="AX107" s="14">
        <v>775000</v>
      </c>
      <c r="AY107" s="14">
        <v>1468558727</v>
      </c>
      <c r="AZ107" s="14">
        <v>3468102</v>
      </c>
      <c r="BA107" s="14">
        <v>31503712</v>
      </c>
      <c r="BB107" s="14">
        <v>2872479</v>
      </c>
      <c r="BC107" s="14">
        <v>27791308</v>
      </c>
      <c r="BD107" s="14">
        <v>10863280</v>
      </c>
      <c r="BE107" s="14">
        <v>2240000</v>
      </c>
      <c r="BF107" s="14">
        <v>5348116</v>
      </c>
      <c r="BG107" s="14">
        <v>94303883</v>
      </c>
      <c r="BH107" s="14">
        <v>46934897</v>
      </c>
      <c r="BI107" s="14">
        <v>326307267</v>
      </c>
      <c r="BJ107" s="14">
        <v>72175618</v>
      </c>
      <c r="BK107" s="14">
        <v>116372442</v>
      </c>
      <c r="BL107" s="14">
        <v>18421462</v>
      </c>
      <c r="BM107" s="14">
        <v>30246912</v>
      </c>
      <c r="BN107" s="14">
        <v>35092507</v>
      </c>
      <c r="BO107" s="14">
        <v>28808460</v>
      </c>
      <c r="BP107" s="14">
        <v>20300240</v>
      </c>
      <c r="BQ107" s="14">
        <v>1621224720</v>
      </c>
      <c r="BR107" s="14">
        <v>105067705</v>
      </c>
      <c r="BS107" s="14">
        <v>161054272</v>
      </c>
      <c r="BT107" s="14">
        <v>276945664</v>
      </c>
      <c r="BU107" s="14">
        <v>678765</v>
      </c>
      <c r="BV107" s="14">
        <v>305912415</v>
      </c>
      <c r="BW107" s="14">
        <v>20067854</v>
      </c>
      <c r="BX107" s="14">
        <v>289483608</v>
      </c>
      <c r="BY107" s="14">
        <v>322308875</v>
      </c>
      <c r="BZ107" s="14">
        <v>28174234</v>
      </c>
      <c r="CA107" s="14">
        <v>227045316</v>
      </c>
      <c r="CB107" s="14">
        <v>4400000</v>
      </c>
      <c r="CC107" s="14">
        <v>16000000</v>
      </c>
      <c r="CD107" s="14">
        <v>42735253</v>
      </c>
    </row>
    <row r="108" spans="1:82" ht="30">
      <c r="A108" s="13" t="s">
        <v>464</v>
      </c>
      <c r="B108" s="1" t="s">
        <v>656</v>
      </c>
      <c r="C108" s="12">
        <v>312500000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0</v>
      </c>
      <c r="CC108" s="12">
        <v>0</v>
      </c>
      <c r="CD108" s="12">
        <v>312500000</v>
      </c>
    </row>
    <row r="109" spans="1:82" ht="30">
      <c r="A109" s="13" t="s">
        <v>210</v>
      </c>
      <c r="B109" s="1" t="s">
        <v>655</v>
      </c>
      <c r="C109" s="12">
        <v>312500000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312500000</v>
      </c>
    </row>
    <row r="110" spans="1:82" ht="30">
      <c r="A110" s="13" t="s">
        <v>458</v>
      </c>
      <c r="B110" s="1" t="s">
        <v>336</v>
      </c>
      <c r="C110" s="12">
        <v>187833587</v>
      </c>
      <c r="D110" s="12">
        <v>0</v>
      </c>
      <c r="E110" s="12">
        <v>0</v>
      </c>
      <c r="F110" s="12">
        <v>0</v>
      </c>
      <c r="G110" s="12">
        <v>0</v>
      </c>
      <c r="H110" s="12">
        <v>187833587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2">
        <v>0</v>
      </c>
      <c r="CC110" s="12">
        <v>0</v>
      </c>
      <c r="CD110" s="12">
        <v>0</v>
      </c>
    </row>
    <row r="111" spans="1:82" ht="15">
      <c r="A111" s="13" t="s">
        <v>457</v>
      </c>
      <c r="B111" s="1" t="s">
        <v>337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2">
        <v>0</v>
      </c>
      <c r="CC111" s="12">
        <v>0</v>
      </c>
      <c r="CD111" s="12">
        <v>0</v>
      </c>
    </row>
    <row r="112" spans="1:82" ht="30">
      <c r="A112" s="13" t="s">
        <v>433</v>
      </c>
      <c r="B112" s="1" t="s">
        <v>654</v>
      </c>
      <c r="C112" s="12">
        <f t="shared" ref="C112:AH112" si="0">C109+C110+C111</f>
        <v>500333587</v>
      </c>
      <c r="D112" s="12">
        <f t="shared" si="0"/>
        <v>0</v>
      </c>
      <c r="E112" s="12">
        <f t="shared" si="0"/>
        <v>0</v>
      </c>
      <c r="F112" s="12">
        <f t="shared" si="0"/>
        <v>0</v>
      </c>
      <c r="G112" s="12">
        <f t="shared" si="0"/>
        <v>0</v>
      </c>
      <c r="H112" s="12">
        <f t="shared" si="0"/>
        <v>187833587</v>
      </c>
      <c r="I112" s="12">
        <f t="shared" si="0"/>
        <v>0</v>
      </c>
      <c r="J112" s="12">
        <f t="shared" si="0"/>
        <v>0</v>
      </c>
      <c r="K112" s="12">
        <f t="shared" si="0"/>
        <v>0</v>
      </c>
      <c r="L112" s="12">
        <f t="shared" si="0"/>
        <v>0</v>
      </c>
      <c r="M112" s="12">
        <f t="shared" si="0"/>
        <v>0</v>
      </c>
      <c r="N112" s="12">
        <f t="shared" si="0"/>
        <v>0</v>
      </c>
      <c r="O112" s="12">
        <f t="shared" si="0"/>
        <v>0</v>
      </c>
      <c r="P112" s="12">
        <f t="shared" si="0"/>
        <v>0</v>
      </c>
      <c r="Q112" s="12">
        <f t="shared" si="0"/>
        <v>0</v>
      </c>
      <c r="R112" s="12">
        <f t="shared" si="0"/>
        <v>0</v>
      </c>
      <c r="S112" s="12">
        <f t="shared" si="0"/>
        <v>0</v>
      </c>
      <c r="T112" s="12">
        <f t="shared" si="0"/>
        <v>0</v>
      </c>
      <c r="U112" s="12">
        <f t="shared" si="0"/>
        <v>0</v>
      </c>
      <c r="V112" s="12">
        <f t="shared" si="0"/>
        <v>0</v>
      </c>
      <c r="W112" s="12">
        <f t="shared" si="0"/>
        <v>0</v>
      </c>
      <c r="X112" s="12">
        <f t="shared" si="0"/>
        <v>0</v>
      </c>
      <c r="Y112" s="12">
        <f t="shared" si="0"/>
        <v>0</v>
      </c>
      <c r="Z112" s="12">
        <f t="shared" si="0"/>
        <v>0</v>
      </c>
      <c r="AA112" s="12">
        <f t="shared" si="0"/>
        <v>0</v>
      </c>
      <c r="AB112" s="12">
        <f t="shared" si="0"/>
        <v>0</v>
      </c>
      <c r="AC112" s="12">
        <f t="shared" si="0"/>
        <v>0</v>
      </c>
      <c r="AD112" s="12">
        <f t="shared" si="0"/>
        <v>0</v>
      </c>
      <c r="AE112" s="12">
        <f t="shared" si="0"/>
        <v>0</v>
      </c>
      <c r="AF112" s="12">
        <f t="shared" si="0"/>
        <v>0</v>
      </c>
      <c r="AG112" s="12">
        <f t="shared" si="0"/>
        <v>0</v>
      </c>
      <c r="AH112" s="12">
        <f t="shared" si="0"/>
        <v>0</v>
      </c>
      <c r="AI112" s="12">
        <f t="shared" ref="AI112:BN112" si="1">AI109+AI110+AI111</f>
        <v>0</v>
      </c>
      <c r="AJ112" s="12">
        <f t="shared" si="1"/>
        <v>0</v>
      </c>
      <c r="AK112" s="12">
        <f t="shared" si="1"/>
        <v>0</v>
      </c>
      <c r="AL112" s="12">
        <f t="shared" si="1"/>
        <v>0</v>
      </c>
      <c r="AM112" s="12">
        <f t="shared" si="1"/>
        <v>0</v>
      </c>
      <c r="AN112" s="12">
        <f t="shared" si="1"/>
        <v>0</v>
      </c>
      <c r="AO112" s="12">
        <f t="shared" si="1"/>
        <v>0</v>
      </c>
      <c r="AP112" s="12">
        <f t="shared" si="1"/>
        <v>0</v>
      </c>
      <c r="AQ112" s="12">
        <f t="shared" si="1"/>
        <v>0</v>
      </c>
      <c r="AR112" s="12">
        <f t="shared" si="1"/>
        <v>0</v>
      </c>
      <c r="AS112" s="12">
        <f t="shared" si="1"/>
        <v>0</v>
      </c>
      <c r="AT112" s="12">
        <f t="shared" si="1"/>
        <v>0</v>
      </c>
      <c r="AU112" s="12">
        <f t="shared" si="1"/>
        <v>0</v>
      </c>
      <c r="AV112" s="12">
        <f t="shared" si="1"/>
        <v>0</v>
      </c>
      <c r="AW112" s="12">
        <f t="shared" si="1"/>
        <v>0</v>
      </c>
      <c r="AX112" s="12">
        <f t="shared" si="1"/>
        <v>0</v>
      </c>
      <c r="AY112" s="12">
        <f t="shared" si="1"/>
        <v>0</v>
      </c>
      <c r="AZ112" s="12">
        <f t="shared" si="1"/>
        <v>0</v>
      </c>
      <c r="BA112" s="12">
        <f t="shared" si="1"/>
        <v>0</v>
      </c>
      <c r="BB112" s="12">
        <f t="shared" si="1"/>
        <v>0</v>
      </c>
      <c r="BC112" s="12">
        <f t="shared" si="1"/>
        <v>0</v>
      </c>
      <c r="BD112" s="12">
        <f t="shared" si="1"/>
        <v>0</v>
      </c>
      <c r="BE112" s="12">
        <f t="shared" si="1"/>
        <v>0</v>
      </c>
      <c r="BF112" s="12">
        <f t="shared" si="1"/>
        <v>0</v>
      </c>
      <c r="BG112" s="12">
        <f t="shared" si="1"/>
        <v>0</v>
      </c>
      <c r="BH112" s="12">
        <f t="shared" si="1"/>
        <v>0</v>
      </c>
      <c r="BI112" s="12">
        <f t="shared" si="1"/>
        <v>0</v>
      </c>
      <c r="BJ112" s="12">
        <f t="shared" si="1"/>
        <v>0</v>
      </c>
      <c r="BK112" s="12">
        <f t="shared" si="1"/>
        <v>0</v>
      </c>
      <c r="BL112" s="12">
        <f t="shared" si="1"/>
        <v>0</v>
      </c>
      <c r="BM112" s="12">
        <f t="shared" si="1"/>
        <v>0</v>
      </c>
      <c r="BN112" s="12">
        <f t="shared" si="1"/>
        <v>0</v>
      </c>
      <c r="BO112" s="12">
        <f t="shared" ref="BO112:CT112" si="2">BO109+BO110+BO111</f>
        <v>0</v>
      </c>
      <c r="BP112" s="12">
        <f t="shared" si="2"/>
        <v>0</v>
      </c>
      <c r="BQ112" s="12">
        <f t="shared" si="2"/>
        <v>0</v>
      </c>
      <c r="BR112" s="12">
        <f t="shared" si="2"/>
        <v>0</v>
      </c>
      <c r="BS112" s="12">
        <f t="shared" si="2"/>
        <v>0</v>
      </c>
      <c r="BT112" s="12">
        <f t="shared" si="2"/>
        <v>0</v>
      </c>
      <c r="BU112" s="12">
        <f t="shared" si="2"/>
        <v>0</v>
      </c>
      <c r="BV112" s="12">
        <f t="shared" si="2"/>
        <v>0</v>
      </c>
      <c r="BW112" s="12">
        <f t="shared" si="2"/>
        <v>0</v>
      </c>
      <c r="BX112" s="12">
        <f t="shared" si="2"/>
        <v>0</v>
      </c>
      <c r="BY112" s="12">
        <f t="shared" si="2"/>
        <v>0</v>
      </c>
      <c r="BZ112" s="12">
        <f t="shared" si="2"/>
        <v>0</v>
      </c>
      <c r="CA112" s="12">
        <f t="shared" si="2"/>
        <v>0</v>
      </c>
      <c r="CB112" s="12">
        <f t="shared" si="2"/>
        <v>0</v>
      </c>
      <c r="CC112" s="12">
        <f t="shared" si="2"/>
        <v>0</v>
      </c>
      <c r="CD112" s="12">
        <f t="shared" si="2"/>
        <v>312500000</v>
      </c>
    </row>
    <row r="113" spans="1:82" ht="15">
      <c r="A113" s="5" t="s">
        <v>454</v>
      </c>
      <c r="B113" s="15" t="s">
        <v>453</v>
      </c>
      <c r="C113" s="14">
        <f t="shared" ref="C113:AH113" si="3">C112</f>
        <v>500333587</v>
      </c>
      <c r="D113" s="14">
        <f t="shared" si="3"/>
        <v>0</v>
      </c>
      <c r="E113" s="14">
        <f t="shared" si="3"/>
        <v>0</v>
      </c>
      <c r="F113" s="14">
        <f t="shared" si="3"/>
        <v>0</v>
      </c>
      <c r="G113" s="14">
        <f t="shared" si="3"/>
        <v>0</v>
      </c>
      <c r="H113" s="14">
        <f t="shared" si="3"/>
        <v>187833587</v>
      </c>
      <c r="I113" s="14">
        <f t="shared" si="3"/>
        <v>0</v>
      </c>
      <c r="J113" s="14">
        <f t="shared" si="3"/>
        <v>0</v>
      </c>
      <c r="K113" s="14">
        <f t="shared" si="3"/>
        <v>0</v>
      </c>
      <c r="L113" s="14">
        <f t="shared" si="3"/>
        <v>0</v>
      </c>
      <c r="M113" s="14">
        <f t="shared" si="3"/>
        <v>0</v>
      </c>
      <c r="N113" s="14">
        <f t="shared" si="3"/>
        <v>0</v>
      </c>
      <c r="O113" s="14">
        <f t="shared" si="3"/>
        <v>0</v>
      </c>
      <c r="P113" s="14">
        <f t="shared" si="3"/>
        <v>0</v>
      </c>
      <c r="Q113" s="14">
        <f t="shared" si="3"/>
        <v>0</v>
      </c>
      <c r="R113" s="14">
        <f t="shared" si="3"/>
        <v>0</v>
      </c>
      <c r="S113" s="14">
        <f t="shared" si="3"/>
        <v>0</v>
      </c>
      <c r="T113" s="14">
        <f t="shared" si="3"/>
        <v>0</v>
      </c>
      <c r="U113" s="14">
        <f t="shared" si="3"/>
        <v>0</v>
      </c>
      <c r="V113" s="14">
        <f t="shared" si="3"/>
        <v>0</v>
      </c>
      <c r="W113" s="14">
        <f t="shared" si="3"/>
        <v>0</v>
      </c>
      <c r="X113" s="14">
        <f t="shared" si="3"/>
        <v>0</v>
      </c>
      <c r="Y113" s="14">
        <f t="shared" si="3"/>
        <v>0</v>
      </c>
      <c r="Z113" s="14">
        <f t="shared" si="3"/>
        <v>0</v>
      </c>
      <c r="AA113" s="14">
        <f t="shared" si="3"/>
        <v>0</v>
      </c>
      <c r="AB113" s="14">
        <f t="shared" si="3"/>
        <v>0</v>
      </c>
      <c r="AC113" s="14">
        <f t="shared" si="3"/>
        <v>0</v>
      </c>
      <c r="AD113" s="14">
        <f t="shared" si="3"/>
        <v>0</v>
      </c>
      <c r="AE113" s="14">
        <f t="shared" si="3"/>
        <v>0</v>
      </c>
      <c r="AF113" s="14">
        <f t="shared" si="3"/>
        <v>0</v>
      </c>
      <c r="AG113" s="14">
        <f t="shared" si="3"/>
        <v>0</v>
      </c>
      <c r="AH113" s="14">
        <f t="shared" si="3"/>
        <v>0</v>
      </c>
      <c r="AI113" s="14">
        <f t="shared" ref="AI113:BN113" si="4">AI112</f>
        <v>0</v>
      </c>
      <c r="AJ113" s="14">
        <f t="shared" si="4"/>
        <v>0</v>
      </c>
      <c r="AK113" s="14">
        <f t="shared" si="4"/>
        <v>0</v>
      </c>
      <c r="AL113" s="14">
        <f t="shared" si="4"/>
        <v>0</v>
      </c>
      <c r="AM113" s="14">
        <f t="shared" si="4"/>
        <v>0</v>
      </c>
      <c r="AN113" s="14">
        <f t="shared" si="4"/>
        <v>0</v>
      </c>
      <c r="AO113" s="14">
        <f t="shared" si="4"/>
        <v>0</v>
      </c>
      <c r="AP113" s="14">
        <f t="shared" si="4"/>
        <v>0</v>
      </c>
      <c r="AQ113" s="14">
        <f t="shared" si="4"/>
        <v>0</v>
      </c>
      <c r="AR113" s="14">
        <f t="shared" si="4"/>
        <v>0</v>
      </c>
      <c r="AS113" s="14">
        <f t="shared" si="4"/>
        <v>0</v>
      </c>
      <c r="AT113" s="14">
        <f t="shared" si="4"/>
        <v>0</v>
      </c>
      <c r="AU113" s="14">
        <f t="shared" si="4"/>
        <v>0</v>
      </c>
      <c r="AV113" s="14">
        <f t="shared" si="4"/>
        <v>0</v>
      </c>
      <c r="AW113" s="14">
        <f t="shared" si="4"/>
        <v>0</v>
      </c>
      <c r="AX113" s="14">
        <f t="shared" si="4"/>
        <v>0</v>
      </c>
      <c r="AY113" s="14">
        <f t="shared" si="4"/>
        <v>0</v>
      </c>
      <c r="AZ113" s="14">
        <f t="shared" si="4"/>
        <v>0</v>
      </c>
      <c r="BA113" s="14">
        <f t="shared" si="4"/>
        <v>0</v>
      </c>
      <c r="BB113" s="14">
        <f t="shared" si="4"/>
        <v>0</v>
      </c>
      <c r="BC113" s="14">
        <f t="shared" si="4"/>
        <v>0</v>
      </c>
      <c r="BD113" s="14">
        <f t="shared" si="4"/>
        <v>0</v>
      </c>
      <c r="BE113" s="14">
        <f t="shared" si="4"/>
        <v>0</v>
      </c>
      <c r="BF113" s="14">
        <f t="shared" si="4"/>
        <v>0</v>
      </c>
      <c r="BG113" s="14">
        <f t="shared" si="4"/>
        <v>0</v>
      </c>
      <c r="BH113" s="14">
        <f t="shared" si="4"/>
        <v>0</v>
      </c>
      <c r="BI113" s="14">
        <f t="shared" si="4"/>
        <v>0</v>
      </c>
      <c r="BJ113" s="14">
        <f t="shared" si="4"/>
        <v>0</v>
      </c>
      <c r="BK113" s="14">
        <f t="shared" si="4"/>
        <v>0</v>
      </c>
      <c r="BL113" s="14">
        <f t="shared" si="4"/>
        <v>0</v>
      </c>
      <c r="BM113" s="14">
        <f t="shared" si="4"/>
        <v>0</v>
      </c>
      <c r="BN113" s="14">
        <f t="shared" si="4"/>
        <v>0</v>
      </c>
      <c r="BO113" s="14">
        <f t="shared" ref="BO113:CT113" si="5">BO112</f>
        <v>0</v>
      </c>
      <c r="BP113" s="14">
        <f t="shared" si="5"/>
        <v>0</v>
      </c>
      <c r="BQ113" s="14">
        <f t="shared" si="5"/>
        <v>0</v>
      </c>
      <c r="BR113" s="14">
        <f t="shared" si="5"/>
        <v>0</v>
      </c>
      <c r="BS113" s="14">
        <f t="shared" si="5"/>
        <v>0</v>
      </c>
      <c r="BT113" s="14">
        <f t="shared" si="5"/>
        <v>0</v>
      </c>
      <c r="BU113" s="14">
        <f t="shared" si="5"/>
        <v>0</v>
      </c>
      <c r="BV113" s="14">
        <f t="shared" si="5"/>
        <v>0</v>
      </c>
      <c r="BW113" s="14">
        <f t="shared" si="5"/>
        <v>0</v>
      </c>
      <c r="BX113" s="14">
        <f t="shared" si="5"/>
        <v>0</v>
      </c>
      <c r="BY113" s="14">
        <f t="shared" si="5"/>
        <v>0</v>
      </c>
      <c r="BZ113" s="14">
        <f t="shared" si="5"/>
        <v>0</v>
      </c>
      <c r="CA113" s="14">
        <f t="shared" si="5"/>
        <v>0</v>
      </c>
      <c r="CB113" s="14">
        <f t="shared" si="5"/>
        <v>0</v>
      </c>
      <c r="CC113" s="14">
        <f t="shared" si="5"/>
        <v>0</v>
      </c>
      <c r="CD113" s="14">
        <f t="shared" si="5"/>
        <v>312500000</v>
      </c>
    </row>
    <row r="114" spans="1:82" ht="15">
      <c r="A114" s="5" t="s">
        <v>452</v>
      </c>
      <c r="B114" s="15" t="s">
        <v>653</v>
      </c>
      <c r="C114" s="14">
        <f t="shared" ref="C114:AH114" si="6">C107+C113</f>
        <v>24189360675</v>
      </c>
      <c r="D114" s="14">
        <f t="shared" si="6"/>
        <v>4272822157</v>
      </c>
      <c r="E114" s="14">
        <f t="shared" si="6"/>
        <v>1106041588</v>
      </c>
      <c r="F114" s="14">
        <f t="shared" si="6"/>
        <v>408669718</v>
      </c>
      <c r="G114" s="14">
        <f t="shared" si="6"/>
        <v>195580</v>
      </c>
      <c r="H114" s="14">
        <f t="shared" si="6"/>
        <v>237381850</v>
      </c>
      <c r="I114" s="14">
        <f t="shared" si="6"/>
        <v>445835336</v>
      </c>
      <c r="J114" s="14">
        <f t="shared" si="6"/>
        <v>228498848</v>
      </c>
      <c r="K114" s="14">
        <f t="shared" si="6"/>
        <v>461619824</v>
      </c>
      <c r="L114" s="14">
        <f t="shared" si="6"/>
        <v>387993355</v>
      </c>
      <c r="M114" s="14">
        <f t="shared" si="6"/>
        <v>458038310</v>
      </c>
      <c r="N114" s="14">
        <f t="shared" si="6"/>
        <v>628179736</v>
      </c>
      <c r="O114" s="14">
        <f t="shared" si="6"/>
        <v>395902048</v>
      </c>
      <c r="P114" s="14">
        <f t="shared" si="6"/>
        <v>37957200</v>
      </c>
      <c r="Q114" s="14">
        <f t="shared" si="6"/>
        <v>16843043</v>
      </c>
      <c r="R114" s="14">
        <f t="shared" si="6"/>
        <v>6980000</v>
      </c>
      <c r="S114" s="14">
        <f t="shared" si="6"/>
        <v>879655448</v>
      </c>
      <c r="T114" s="14">
        <f t="shared" si="6"/>
        <v>229903260</v>
      </c>
      <c r="U114" s="14">
        <f t="shared" si="6"/>
        <v>1400631114</v>
      </c>
      <c r="V114" s="14">
        <f t="shared" si="6"/>
        <v>607430246</v>
      </c>
      <c r="W114" s="14">
        <f t="shared" si="6"/>
        <v>535002900</v>
      </c>
      <c r="X114" s="14">
        <f t="shared" si="6"/>
        <v>10753089</v>
      </c>
      <c r="Y114" s="14">
        <f t="shared" si="6"/>
        <v>4760000</v>
      </c>
      <c r="Z114" s="14">
        <f t="shared" si="6"/>
        <v>58716955</v>
      </c>
      <c r="AA114" s="14">
        <f t="shared" si="6"/>
        <v>390000</v>
      </c>
      <c r="AB114" s="14">
        <f t="shared" si="6"/>
        <v>825500</v>
      </c>
      <c r="AC114" s="14">
        <f t="shared" si="6"/>
        <v>163786999</v>
      </c>
      <c r="AD114" s="14">
        <f t="shared" si="6"/>
        <v>2950000</v>
      </c>
      <c r="AE114" s="14">
        <f t="shared" si="6"/>
        <v>63296999</v>
      </c>
      <c r="AF114" s="14">
        <f t="shared" si="6"/>
        <v>45500000</v>
      </c>
      <c r="AG114" s="14">
        <f t="shared" si="6"/>
        <v>27000000</v>
      </c>
      <c r="AH114" s="14">
        <f t="shared" si="6"/>
        <v>89000</v>
      </c>
      <c r="AI114" s="14">
        <f t="shared" ref="AI114:BN114" si="7">AI107+AI113</f>
        <v>576599889</v>
      </c>
      <c r="AJ114" s="14">
        <f t="shared" si="7"/>
        <v>20912828</v>
      </c>
      <c r="AK114" s="14">
        <f t="shared" si="7"/>
        <v>167133428</v>
      </c>
      <c r="AL114" s="14">
        <f t="shared" si="7"/>
        <v>80528198</v>
      </c>
      <c r="AM114" s="14">
        <f t="shared" si="7"/>
        <v>0</v>
      </c>
      <c r="AN114" s="14">
        <f t="shared" si="7"/>
        <v>121346849</v>
      </c>
      <c r="AO114" s="14">
        <f t="shared" si="7"/>
        <v>5807677</v>
      </c>
      <c r="AP114" s="14">
        <f t="shared" si="7"/>
        <v>3530809</v>
      </c>
      <c r="AQ114" s="14">
        <f t="shared" si="7"/>
        <v>64882178</v>
      </c>
      <c r="AR114" s="14">
        <f t="shared" si="7"/>
        <v>2861517255</v>
      </c>
      <c r="AS114" s="14">
        <f t="shared" si="7"/>
        <v>65705370</v>
      </c>
      <c r="AT114" s="14">
        <f t="shared" si="7"/>
        <v>993780998</v>
      </c>
      <c r="AU114" s="14">
        <f t="shared" si="7"/>
        <v>22253000</v>
      </c>
      <c r="AV114" s="14">
        <f t="shared" si="7"/>
        <v>1000000</v>
      </c>
      <c r="AW114" s="14">
        <f t="shared" si="7"/>
        <v>4729000</v>
      </c>
      <c r="AX114" s="14">
        <f t="shared" si="7"/>
        <v>775000</v>
      </c>
      <c r="AY114" s="14">
        <f t="shared" si="7"/>
        <v>1468558727</v>
      </c>
      <c r="AZ114" s="14">
        <f t="shared" si="7"/>
        <v>3468102</v>
      </c>
      <c r="BA114" s="14">
        <f t="shared" si="7"/>
        <v>31503712</v>
      </c>
      <c r="BB114" s="14">
        <f t="shared" si="7"/>
        <v>2872479</v>
      </c>
      <c r="BC114" s="14">
        <f t="shared" si="7"/>
        <v>27791308</v>
      </c>
      <c r="BD114" s="14">
        <f t="shared" si="7"/>
        <v>10863280</v>
      </c>
      <c r="BE114" s="14">
        <f t="shared" si="7"/>
        <v>2240000</v>
      </c>
      <c r="BF114" s="14">
        <f t="shared" si="7"/>
        <v>5348116</v>
      </c>
      <c r="BG114" s="14">
        <f t="shared" si="7"/>
        <v>94303883</v>
      </c>
      <c r="BH114" s="14">
        <f t="shared" si="7"/>
        <v>46934897</v>
      </c>
      <c r="BI114" s="14">
        <f t="shared" si="7"/>
        <v>326307267</v>
      </c>
      <c r="BJ114" s="14">
        <f t="shared" si="7"/>
        <v>72175618</v>
      </c>
      <c r="BK114" s="14">
        <f t="shared" si="7"/>
        <v>116372442</v>
      </c>
      <c r="BL114" s="14">
        <f t="shared" si="7"/>
        <v>18421462</v>
      </c>
      <c r="BM114" s="14">
        <f t="shared" si="7"/>
        <v>30246912</v>
      </c>
      <c r="BN114" s="14">
        <f t="shared" si="7"/>
        <v>35092507</v>
      </c>
      <c r="BO114" s="14">
        <f t="shared" ref="BO114:CT114" si="8">BO107+BO113</f>
        <v>28808460</v>
      </c>
      <c r="BP114" s="14">
        <f t="shared" si="8"/>
        <v>20300240</v>
      </c>
      <c r="BQ114" s="14">
        <f t="shared" si="8"/>
        <v>1621224720</v>
      </c>
      <c r="BR114" s="14">
        <f t="shared" si="8"/>
        <v>105067705</v>
      </c>
      <c r="BS114" s="14">
        <f t="shared" si="8"/>
        <v>161054272</v>
      </c>
      <c r="BT114" s="14">
        <f t="shared" si="8"/>
        <v>276945664</v>
      </c>
      <c r="BU114" s="14">
        <f t="shared" si="8"/>
        <v>678765</v>
      </c>
      <c r="BV114" s="14">
        <f t="shared" si="8"/>
        <v>305912415</v>
      </c>
      <c r="BW114" s="14">
        <f t="shared" si="8"/>
        <v>20067854</v>
      </c>
      <c r="BX114" s="14">
        <f t="shared" si="8"/>
        <v>289483608</v>
      </c>
      <c r="BY114" s="14">
        <f t="shared" si="8"/>
        <v>322308875</v>
      </c>
      <c r="BZ114" s="14">
        <f t="shared" si="8"/>
        <v>28174234</v>
      </c>
      <c r="CA114" s="14">
        <f t="shared" si="8"/>
        <v>227045316</v>
      </c>
      <c r="CB114" s="14">
        <f t="shared" si="8"/>
        <v>4400000</v>
      </c>
      <c r="CC114" s="14">
        <f t="shared" si="8"/>
        <v>16000000</v>
      </c>
      <c r="CD114" s="14">
        <f t="shared" si="8"/>
        <v>355235253</v>
      </c>
    </row>
    <row r="115" spans="1:82" ht="15">
      <c r="A115" s="13" t="s">
        <v>450</v>
      </c>
      <c r="B115" s="1" t="s">
        <v>430</v>
      </c>
      <c r="C115" s="12">
        <v>1488</v>
      </c>
      <c r="D115" s="12">
        <v>298</v>
      </c>
      <c r="E115" s="12">
        <v>0</v>
      </c>
      <c r="F115" s="12">
        <v>46</v>
      </c>
      <c r="G115" s="12">
        <v>0</v>
      </c>
      <c r="H115" s="12">
        <v>0</v>
      </c>
      <c r="I115" s="12">
        <v>0</v>
      </c>
      <c r="J115" s="12">
        <v>0</v>
      </c>
      <c r="K115" s="12">
        <v>36</v>
      </c>
      <c r="L115" s="12">
        <v>0</v>
      </c>
      <c r="M115" s="12">
        <v>0</v>
      </c>
      <c r="N115" s="12">
        <v>17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455</v>
      </c>
      <c r="AS115" s="12">
        <v>55</v>
      </c>
      <c r="AT115" s="12">
        <v>126</v>
      </c>
      <c r="AU115" s="12">
        <v>0</v>
      </c>
      <c r="AV115" s="12">
        <v>0</v>
      </c>
      <c r="AW115" s="12">
        <v>0</v>
      </c>
      <c r="AX115" s="12">
        <v>0</v>
      </c>
      <c r="AY115" s="12">
        <v>22</v>
      </c>
      <c r="AZ115" s="12">
        <v>3</v>
      </c>
      <c r="BA115" s="12">
        <v>3</v>
      </c>
      <c r="BB115" s="12">
        <v>0</v>
      </c>
      <c r="BC115" s="12">
        <v>3</v>
      </c>
      <c r="BD115" s="12">
        <v>0</v>
      </c>
      <c r="BE115" s="12">
        <v>0</v>
      </c>
      <c r="BF115" s="12">
        <v>0</v>
      </c>
      <c r="BG115" s="12">
        <v>17</v>
      </c>
      <c r="BH115" s="12">
        <v>6</v>
      </c>
      <c r="BI115" s="12">
        <v>32</v>
      </c>
      <c r="BJ115" s="12">
        <v>8</v>
      </c>
      <c r="BK115" s="12">
        <v>16</v>
      </c>
      <c r="BL115" s="12">
        <v>4</v>
      </c>
      <c r="BM115" s="12">
        <v>0</v>
      </c>
      <c r="BN115" s="12">
        <v>0</v>
      </c>
      <c r="BO115" s="12">
        <v>0</v>
      </c>
      <c r="BP115" s="12">
        <v>0</v>
      </c>
      <c r="BQ115" s="12">
        <v>225</v>
      </c>
      <c r="BR115" s="12">
        <v>10</v>
      </c>
      <c r="BS115" s="12">
        <v>21</v>
      </c>
      <c r="BT115" s="12">
        <v>30</v>
      </c>
      <c r="BU115" s="12">
        <v>0</v>
      </c>
      <c r="BV115" s="12">
        <v>0</v>
      </c>
      <c r="BW115" s="12">
        <v>0</v>
      </c>
      <c r="BX115" s="12">
        <v>3</v>
      </c>
      <c r="BY115" s="12">
        <v>45</v>
      </c>
      <c r="BZ115" s="12">
        <v>6</v>
      </c>
      <c r="CA115" s="12">
        <v>0</v>
      </c>
      <c r="CB115" s="12">
        <v>0</v>
      </c>
      <c r="CC115" s="12">
        <v>0</v>
      </c>
      <c r="CD115" s="12">
        <v>0</v>
      </c>
    </row>
  </sheetData>
  <mergeCells count="1">
    <mergeCell ref="A1:C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2481-CF2E-0440-8322-711C68D49521}">
  <dimension ref="A1:BD86"/>
  <sheetViews>
    <sheetView workbookViewId="0">
      <pane ySplit="2" topLeftCell="A64" activePane="bottomLeft" state="frozen"/>
      <selection pane="bottomLeft" activeCell="C86" sqref="C86"/>
    </sheetView>
  </sheetViews>
  <sheetFormatPr baseColWidth="10" defaultColWidth="8.83203125" defaultRowHeight="13"/>
  <cols>
    <col min="1" max="1" width="8.1640625" customWidth="1"/>
    <col min="2" max="2" width="41" customWidth="1"/>
    <col min="3" max="56" width="32.83203125" customWidth="1"/>
  </cols>
  <sheetData>
    <row r="1" spans="1:56">
      <c r="A1" s="18" t="s">
        <v>431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</row>
    <row r="2" spans="1:56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347</v>
      </c>
      <c r="F2" s="3" t="s">
        <v>348</v>
      </c>
      <c r="G2" s="3" t="s">
        <v>547</v>
      </c>
      <c r="H2" s="3" t="s">
        <v>349</v>
      </c>
      <c r="I2" s="3" t="s">
        <v>546</v>
      </c>
      <c r="J2" s="3" t="s">
        <v>352</v>
      </c>
      <c r="K2" s="3" t="s">
        <v>356</v>
      </c>
      <c r="L2" s="3" t="s">
        <v>544</v>
      </c>
      <c r="M2" s="3" t="s">
        <v>360</v>
      </c>
      <c r="N2" s="3" t="s">
        <v>361</v>
      </c>
      <c r="O2" s="3" t="s">
        <v>364</v>
      </c>
      <c r="P2" s="3" t="s">
        <v>365</v>
      </c>
      <c r="Q2" s="3" t="s">
        <v>706</v>
      </c>
      <c r="R2" s="3" t="s">
        <v>366</v>
      </c>
      <c r="S2" s="3" t="s">
        <v>707</v>
      </c>
      <c r="T2" s="3" t="s">
        <v>709</v>
      </c>
      <c r="U2" s="3" t="s">
        <v>710</v>
      </c>
      <c r="V2" s="3" t="s">
        <v>367</v>
      </c>
      <c r="W2" s="3" t="s">
        <v>711</v>
      </c>
      <c r="X2" s="3" t="s">
        <v>676</v>
      </c>
      <c r="Y2" s="3" t="s">
        <v>712</v>
      </c>
      <c r="Z2" s="3" t="s">
        <v>714</v>
      </c>
      <c r="AA2" s="3" t="s">
        <v>730</v>
      </c>
      <c r="AB2" s="3" t="s">
        <v>715</v>
      </c>
      <c r="AC2" s="3" t="s">
        <v>716</v>
      </c>
      <c r="AD2" s="3" t="s">
        <v>729</v>
      </c>
      <c r="AE2" s="3" t="s">
        <v>539</v>
      </c>
      <c r="AF2" s="3" t="s">
        <v>538</v>
      </c>
      <c r="AG2" s="3" t="s">
        <v>536</v>
      </c>
      <c r="AH2" s="3" t="s">
        <v>608</v>
      </c>
      <c r="AI2" s="3" t="s">
        <v>534</v>
      </c>
      <c r="AJ2" s="3" t="s">
        <v>384</v>
      </c>
      <c r="AK2" s="3" t="s">
        <v>532</v>
      </c>
      <c r="AL2" s="3" t="s">
        <v>531</v>
      </c>
      <c r="AM2" s="3" t="s">
        <v>386</v>
      </c>
      <c r="AN2" s="3" t="s">
        <v>387</v>
      </c>
      <c r="AO2" s="3" t="s">
        <v>528</v>
      </c>
      <c r="AP2" s="3" t="s">
        <v>394</v>
      </c>
      <c r="AQ2" s="3" t="s">
        <v>527</v>
      </c>
      <c r="AR2" s="3" t="s">
        <v>526</v>
      </c>
      <c r="AS2" s="3" t="s">
        <v>522</v>
      </c>
      <c r="AT2" s="3" t="s">
        <v>521</v>
      </c>
      <c r="AU2" s="3" t="s">
        <v>406</v>
      </c>
      <c r="AV2" s="3" t="s">
        <v>407</v>
      </c>
      <c r="AW2" s="3" t="s">
        <v>408</v>
      </c>
      <c r="AX2" s="3" t="s">
        <v>410</v>
      </c>
      <c r="AY2" s="3" t="s">
        <v>411</v>
      </c>
      <c r="AZ2" s="3" t="s">
        <v>520</v>
      </c>
      <c r="BA2" s="3" t="s">
        <v>413</v>
      </c>
      <c r="BB2" s="3" t="s">
        <v>607</v>
      </c>
      <c r="BC2" s="3" t="s">
        <v>518</v>
      </c>
      <c r="BD2" s="3" t="s">
        <v>718</v>
      </c>
    </row>
    <row r="3" spans="1:56" ht="30">
      <c r="A3" s="13" t="s">
        <v>0</v>
      </c>
      <c r="B3" s="1" t="s">
        <v>212</v>
      </c>
      <c r="C3" s="12">
        <v>1617457540</v>
      </c>
      <c r="D3" s="12">
        <v>0</v>
      </c>
      <c r="E3" s="12">
        <v>0</v>
      </c>
      <c r="F3" s="12">
        <v>0</v>
      </c>
      <c r="G3" s="12">
        <v>0</v>
      </c>
      <c r="H3" s="12">
        <v>1617457540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0</v>
      </c>
      <c r="AU3" s="12">
        <v>0</v>
      </c>
      <c r="AV3" s="12">
        <v>0</v>
      </c>
      <c r="AW3" s="12">
        <v>0</v>
      </c>
      <c r="AX3" s="12">
        <v>0</v>
      </c>
      <c r="AY3" s="12">
        <v>0</v>
      </c>
      <c r="AZ3" s="12">
        <v>0</v>
      </c>
      <c r="BA3" s="12">
        <v>0</v>
      </c>
      <c r="BB3" s="12">
        <v>0</v>
      </c>
      <c r="BC3" s="12">
        <v>0</v>
      </c>
      <c r="BD3" s="12">
        <v>0</v>
      </c>
    </row>
    <row r="4" spans="1:56" ht="30">
      <c r="A4" s="13" t="s">
        <v>1</v>
      </c>
      <c r="B4" s="1" t="s">
        <v>213</v>
      </c>
      <c r="C4" s="12">
        <v>4283319432</v>
      </c>
      <c r="D4" s="12">
        <v>0</v>
      </c>
      <c r="E4" s="12">
        <v>0</v>
      </c>
      <c r="F4" s="12">
        <v>0</v>
      </c>
      <c r="G4" s="12">
        <v>0</v>
      </c>
      <c r="H4" s="12">
        <v>4283319432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12">
        <v>0</v>
      </c>
      <c r="BB4" s="12">
        <v>0</v>
      </c>
      <c r="BC4" s="12">
        <v>0</v>
      </c>
      <c r="BD4" s="12">
        <v>0</v>
      </c>
    </row>
    <row r="5" spans="1:56" ht="30">
      <c r="A5" s="13" t="s">
        <v>2</v>
      </c>
      <c r="B5" s="1" t="s">
        <v>214</v>
      </c>
      <c r="C5" s="12">
        <v>2650888240</v>
      </c>
      <c r="D5" s="12">
        <v>0</v>
      </c>
      <c r="E5" s="12">
        <v>0</v>
      </c>
      <c r="F5" s="12">
        <v>0</v>
      </c>
      <c r="G5" s="12">
        <v>0</v>
      </c>
      <c r="H5" s="12">
        <v>2650888240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0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</row>
    <row r="6" spans="1:56" ht="30">
      <c r="A6" s="13" t="s">
        <v>3</v>
      </c>
      <c r="B6" s="1" t="s">
        <v>215</v>
      </c>
      <c r="C6" s="12">
        <v>1210954791</v>
      </c>
      <c r="D6" s="12">
        <v>0</v>
      </c>
      <c r="E6" s="12">
        <v>0</v>
      </c>
      <c r="F6" s="12">
        <v>0</v>
      </c>
      <c r="G6" s="12">
        <v>0</v>
      </c>
      <c r="H6" s="12">
        <v>1210954791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0</v>
      </c>
      <c r="BC6" s="12">
        <v>0</v>
      </c>
      <c r="BD6" s="12">
        <v>0</v>
      </c>
    </row>
    <row r="7" spans="1:56" ht="45">
      <c r="A7" s="13" t="s">
        <v>11</v>
      </c>
      <c r="B7" s="1" t="s">
        <v>216</v>
      </c>
      <c r="C7" s="12">
        <v>3861843031</v>
      </c>
      <c r="D7" s="12">
        <v>0</v>
      </c>
      <c r="E7" s="12">
        <v>0</v>
      </c>
      <c r="F7" s="12">
        <v>0</v>
      </c>
      <c r="G7" s="12">
        <v>0</v>
      </c>
      <c r="H7" s="12">
        <v>3861843031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</row>
    <row r="8" spans="1:56" ht="30">
      <c r="A8" s="13" t="s">
        <v>13</v>
      </c>
      <c r="B8" s="1" t="s">
        <v>217</v>
      </c>
      <c r="C8" s="12">
        <v>146088369</v>
      </c>
      <c r="D8" s="12">
        <v>0</v>
      </c>
      <c r="E8" s="12">
        <v>0</v>
      </c>
      <c r="F8" s="12">
        <v>0</v>
      </c>
      <c r="G8" s="12">
        <v>0</v>
      </c>
      <c r="H8" s="12">
        <v>146088369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</row>
    <row r="9" spans="1:56" ht="30">
      <c r="A9" s="13" t="s">
        <v>18</v>
      </c>
      <c r="B9" s="1" t="s">
        <v>219</v>
      </c>
      <c r="C9" s="12">
        <v>9908708372</v>
      </c>
      <c r="D9" s="12">
        <v>0</v>
      </c>
      <c r="E9" s="12">
        <v>0</v>
      </c>
      <c r="F9" s="12">
        <v>0</v>
      </c>
      <c r="G9" s="12">
        <v>0</v>
      </c>
      <c r="H9" s="12">
        <v>9908708372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</row>
    <row r="10" spans="1:56" ht="15">
      <c r="A10" s="13" t="s">
        <v>20</v>
      </c>
      <c r="B10" s="1" t="s">
        <v>220</v>
      </c>
      <c r="C10" s="12">
        <v>24656732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24656732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</row>
    <row r="11" spans="1:56" ht="30">
      <c r="A11" s="13" t="s">
        <v>58</v>
      </c>
      <c r="B11" s="1" t="s">
        <v>221</v>
      </c>
      <c r="C11" s="12">
        <v>5289859625</v>
      </c>
      <c r="D11" s="12">
        <v>6502849</v>
      </c>
      <c r="E11" s="12">
        <v>0</v>
      </c>
      <c r="F11" s="12">
        <v>60749</v>
      </c>
      <c r="G11" s="12">
        <v>79265790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5146096599</v>
      </c>
      <c r="S11" s="12">
        <v>0</v>
      </c>
      <c r="T11" s="12">
        <v>0</v>
      </c>
      <c r="U11" s="12">
        <v>0</v>
      </c>
      <c r="V11" s="12">
        <v>10132900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24996150</v>
      </c>
      <c r="AD11" s="12">
        <v>0</v>
      </c>
      <c r="AE11" s="12">
        <v>10900073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95937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466561</v>
      </c>
      <c r="AR11" s="12">
        <v>0</v>
      </c>
      <c r="AS11" s="12">
        <v>0</v>
      </c>
      <c r="AT11" s="12">
        <v>0</v>
      </c>
      <c r="AU11" s="12">
        <v>29065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11312952</v>
      </c>
      <c r="BB11" s="12">
        <v>0</v>
      </c>
      <c r="BC11" s="12">
        <v>0</v>
      </c>
      <c r="BD11" s="12">
        <v>0</v>
      </c>
    </row>
    <row r="12" spans="1:56" ht="15">
      <c r="A12" s="13" t="s">
        <v>60</v>
      </c>
      <c r="B12" s="1" t="s">
        <v>606</v>
      </c>
      <c r="C12" s="12">
        <v>138188297</v>
      </c>
      <c r="D12" s="12">
        <v>104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137651543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536650</v>
      </c>
      <c r="BB12" s="12">
        <v>0</v>
      </c>
      <c r="BC12" s="12">
        <v>0</v>
      </c>
      <c r="BD12" s="12">
        <v>0</v>
      </c>
    </row>
    <row r="13" spans="1:56" ht="15">
      <c r="A13" s="13" t="s">
        <v>62</v>
      </c>
      <c r="B13" s="1" t="s">
        <v>222</v>
      </c>
      <c r="C13" s="12">
        <v>30219350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24996150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5223200</v>
      </c>
      <c r="BB13" s="12">
        <v>0</v>
      </c>
      <c r="BC13" s="12">
        <v>0</v>
      </c>
      <c r="BD13" s="12">
        <v>0</v>
      </c>
    </row>
    <row r="14" spans="1:56" ht="30">
      <c r="A14" s="13" t="s">
        <v>64</v>
      </c>
      <c r="B14" s="1" t="s">
        <v>223</v>
      </c>
      <c r="C14" s="12">
        <v>10900073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10900073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</row>
    <row r="15" spans="1:56" ht="15">
      <c r="A15" s="13" t="s">
        <v>66</v>
      </c>
      <c r="B15" s="1" t="s">
        <v>605</v>
      </c>
      <c r="C15" s="12">
        <v>79265790</v>
      </c>
      <c r="D15" s="12">
        <v>0</v>
      </c>
      <c r="E15" s="12">
        <v>0</v>
      </c>
      <c r="F15" s="12">
        <v>0</v>
      </c>
      <c r="G15" s="12">
        <v>79265790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</row>
    <row r="16" spans="1:56" ht="15">
      <c r="A16" s="13" t="s">
        <v>68</v>
      </c>
      <c r="B16" s="1" t="s">
        <v>224</v>
      </c>
      <c r="C16" s="12">
        <v>5018577956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5008445056</v>
      </c>
      <c r="S16" s="12">
        <v>0</v>
      </c>
      <c r="T16" s="12">
        <v>0</v>
      </c>
      <c r="U16" s="12">
        <v>0</v>
      </c>
      <c r="V16" s="12">
        <v>10132900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</row>
    <row r="17" spans="1:56" ht="30">
      <c r="A17" s="13" t="s">
        <v>72</v>
      </c>
      <c r="B17" s="1" t="s">
        <v>225</v>
      </c>
      <c r="C17" s="12">
        <v>12708159</v>
      </c>
      <c r="D17" s="12">
        <v>6502745</v>
      </c>
      <c r="E17" s="12">
        <v>0</v>
      </c>
      <c r="F17" s="12">
        <v>60749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95937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466561</v>
      </c>
      <c r="AR17" s="12">
        <v>0</v>
      </c>
      <c r="AS17" s="12">
        <v>0</v>
      </c>
      <c r="AT17" s="12">
        <v>0</v>
      </c>
      <c r="AU17" s="12">
        <v>29065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5553102</v>
      </c>
      <c r="BB17" s="12">
        <v>0</v>
      </c>
      <c r="BC17" s="12">
        <v>0</v>
      </c>
      <c r="BD17" s="12">
        <v>0</v>
      </c>
    </row>
    <row r="18" spans="1:56" ht="30">
      <c r="A18" s="5" t="s">
        <v>78</v>
      </c>
      <c r="B18" s="15" t="s">
        <v>227</v>
      </c>
      <c r="C18" s="14">
        <v>15223224729</v>
      </c>
      <c r="D18" s="14">
        <v>6502849</v>
      </c>
      <c r="E18" s="14">
        <v>0</v>
      </c>
      <c r="F18" s="14">
        <v>60749</v>
      </c>
      <c r="G18" s="14">
        <v>79265790</v>
      </c>
      <c r="H18" s="14">
        <v>9908708372</v>
      </c>
      <c r="I18" s="14">
        <v>24656732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5146096599</v>
      </c>
      <c r="S18" s="14">
        <v>0</v>
      </c>
      <c r="T18" s="14">
        <v>0</v>
      </c>
      <c r="U18" s="14">
        <v>0</v>
      </c>
      <c r="V18" s="14">
        <v>10132900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24996150</v>
      </c>
      <c r="AD18" s="14">
        <v>0</v>
      </c>
      <c r="AE18" s="14">
        <v>10900073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95937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466561</v>
      </c>
      <c r="AR18" s="14">
        <v>0</v>
      </c>
      <c r="AS18" s="14">
        <v>0</v>
      </c>
      <c r="AT18" s="14">
        <v>0</v>
      </c>
      <c r="AU18" s="14">
        <v>29065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11312952</v>
      </c>
      <c r="BB18" s="14">
        <v>0</v>
      </c>
      <c r="BC18" s="14">
        <v>0</v>
      </c>
      <c r="BD18" s="14">
        <v>0</v>
      </c>
    </row>
    <row r="19" spans="1:56" ht="30">
      <c r="A19" s="13" t="s">
        <v>228</v>
      </c>
      <c r="B19" s="1" t="s">
        <v>229</v>
      </c>
      <c r="C19" s="12">
        <v>1040791886</v>
      </c>
      <c r="D19" s="12">
        <v>0</v>
      </c>
      <c r="E19" s="12">
        <v>664542428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375256608</v>
      </c>
      <c r="S19" s="12">
        <v>0</v>
      </c>
      <c r="T19" s="12">
        <v>0</v>
      </c>
      <c r="U19" s="12">
        <v>0</v>
      </c>
      <c r="V19" s="12">
        <v>789000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203850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</row>
    <row r="20" spans="1:56" ht="15">
      <c r="A20" s="13" t="s">
        <v>612</v>
      </c>
      <c r="B20" s="1" t="s">
        <v>728</v>
      </c>
      <c r="C20" s="12">
        <v>203850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203850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</row>
    <row r="21" spans="1:56" ht="15">
      <c r="A21" s="13" t="s">
        <v>232</v>
      </c>
      <c r="B21" s="1" t="s">
        <v>233</v>
      </c>
      <c r="C21" s="12">
        <v>789000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789000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</row>
    <row r="22" spans="1:56" ht="30">
      <c r="A22" s="13" t="s">
        <v>234</v>
      </c>
      <c r="B22" s="1" t="s">
        <v>235</v>
      </c>
      <c r="C22" s="12">
        <v>1039799036</v>
      </c>
      <c r="D22" s="12">
        <v>0</v>
      </c>
      <c r="E22" s="12">
        <v>664542428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375256608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</row>
    <row r="23" spans="1:56" ht="30">
      <c r="A23" s="5" t="s">
        <v>236</v>
      </c>
      <c r="B23" s="15" t="s">
        <v>237</v>
      </c>
      <c r="C23" s="14">
        <v>1040791886</v>
      </c>
      <c r="D23" s="14">
        <v>0</v>
      </c>
      <c r="E23" s="14">
        <v>664542428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375256608</v>
      </c>
      <c r="S23" s="14">
        <v>0</v>
      </c>
      <c r="T23" s="14">
        <v>0</v>
      </c>
      <c r="U23" s="14">
        <v>0</v>
      </c>
      <c r="V23" s="14">
        <v>789000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203850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</row>
    <row r="24" spans="1:56" ht="15">
      <c r="A24" s="13" t="s">
        <v>238</v>
      </c>
      <c r="B24" s="1" t="s">
        <v>239</v>
      </c>
      <c r="C24" s="12">
        <v>7417654846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7417654846</v>
      </c>
      <c r="BC24" s="12">
        <v>0</v>
      </c>
      <c r="BD24" s="12">
        <v>0</v>
      </c>
    </row>
    <row r="25" spans="1:56" ht="15">
      <c r="A25" s="13" t="s">
        <v>240</v>
      </c>
      <c r="B25" s="1" t="s">
        <v>241</v>
      </c>
      <c r="C25" s="12">
        <v>6184940887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6184940887</v>
      </c>
      <c r="BC25" s="12">
        <v>0</v>
      </c>
      <c r="BD25" s="12">
        <v>0</v>
      </c>
    </row>
    <row r="26" spans="1:56" ht="15">
      <c r="A26" s="13" t="s">
        <v>242</v>
      </c>
      <c r="B26" s="1" t="s">
        <v>243</v>
      </c>
      <c r="C26" s="12">
        <v>1232713959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1232713959</v>
      </c>
      <c r="BC26" s="12">
        <v>0</v>
      </c>
      <c r="BD26" s="12">
        <v>0</v>
      </c>
    </row>
    <row r="27" spans="1:56" ht="15">
      <c r="A27" s="13" t="s">
        <v>244</v>
      </c>
      <c r="B27" s="1" t="s">
        <v>245</v>
      </c>
      <c r="C27" s="12">
        <v>18456077565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18456077565</v>
      </c>
      <c r="BC27" s="12">
        <v>0</v>
      </c>
      <c r="BD27" s="12">
        <v>0</v>
      </c>
    </row>
    <row r="28" spans="1:56" ht="30">
      <c r="A28" s="13" t="s">
        <v>114</v>
      </c>
      <c r="B28" s="1" t="s">
        <v>246</v>
      </c>
      <c r="C28" s="12">
        <v>18456077565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18456077565</v>
      </c>
      <c r="BC28" s="12">
        <v>0</v>
      </c>
      <c r="BD28" s="12">
        <v>0</v>
      </c>
    </row>
    <row r="29" spans="1:56" ht="30">
      <c r="A29" s="13" t="s">
        <v>247</v>
      </c>
      <c r="B29" s="1" t="s">
        <v>248</v>
      </c>
      <c r="C29" s="12">
        <v>170265989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170265989</v>
      </c>
      <c r="BC29" s="12">
        <v>0</v>
      </c>
      <c r="BD29" s="12">
        <v>0</v>
      </c>
    </row>
    <row r="30" spans="1:56" ht="15">
      <c r="A30" s="13" t="s">
        <v>249</v>
      </c>
      <c r="B30" s="1" t="s">
        <v>250</v>
      </c>
      <c r="C30" s="12">
        <v>170265989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170265989</v>
      </c>
      <c r="BC30" s="12">
        <v>0</v>
      </c>
      <c r="BD30" s="12">
        <v>0</v>
      </c>
    </row>
    <row r="31" spans="1:56" ht="30">
      <c r="A31" s="13" t="s">
        <v>251</v>
      </c>
      <c r="B31" s="1" t="s">
        <v>252</v>
      </c>
      <c r="C31" s="12">
        <v>18626343554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18626343554</v>
      </c>
      <c r="BC31" s="12">
        <v>0</v>
      </c>
      <c r="BD31" s="12">
        <v>0</v>
      </c>
    </row>
    <row r="32" spans="1:56" ht="15">
      <c r="A32" s="13" t="s">
        <v>136</v>
      </c>
      <c r="B32" s="1" t="s">
        <v>253</v>
      </c>
      <c r="C32" s="12">
        <v>608373278</v>
      </c>
      <c r="D32" s="12">
        <v>116308108</v>
      </c>
      <c r="E32" s="12">
        <v>361701245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130363925</v>
      </c>
      <c r="BC32" s="12">
        <v>0</v>
      </c>
      <c r="BD32" s="12">
        <v>0</v>
      </c>
    </row>
    <row r="33" spans="1:56" ht="15">
      <c r="A33" s="13" t="s">
        <v>254</v>
      </c>
      <c r="B33" s="1" t="s">
        <v>255</v>
      </c>
      <c r="C33" s="12">
        <v>363071855</v>
      </c>
      <c r="D33" s="12">
        <v>1370610</v>
      </c>
      <c r="E33" s="12">
        <v>361701245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</row>
    <row r="34" spans="1:56" ht="15">
      <c r="A34" s="13" t="s">
        <v>142</v>
      </c>
      <c r="B34" s="1" t="s">
        <v>593</v>
      </c>
      <c r="C34" s="12">
        <v>750000</v>
      </c>
      <c r="D34" s="12">
        <v>750000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</row>
    <row r="35" spans="1:56" ht="45">
      <c r="A35" s="13" t="s">
        <v>256</v>
      </c>
      <c r="B35" s="1" t="s">
        <v>257</v>
      </c>
      <c r="C35" s="12">
        <v>9076000</v>
      </c>
      <c r="D35" s="12">
        <v>9076000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</row>
    <row r="36" spans="1:56" ht="15">
      <c r="A36" s="13" t="s">
        <v>258</v>
      </c>
      <c r="B36" s="1" t="s">
        <v>259</v>
      </c>
      <c r="C36" s="12">
        <v>28787906</v>
      </c>
      <c r="D36" s="12">
        <v>4361295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24426611</v>
      </c>
      <c r="BC36" s="12">
        <v>0</v>
      </c>
      <c r="BD36" s="12">
        <v>0</v>
      </c>
    </row>
    <row r="37" spans="1:56" ht="15">
      <c r="A37" s="13" t="s">
        <v>144</v>
      </c>
      <c r="B37" s="1" t="s">
        <v>260</v>
      </c>
      <c r="C37" s="12">
        <v>166500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166500</v>
      </c>
      <c r="BC37" s="12">
        <v>0</v>
      </c>
      <c r="BD37" s="12">
        <v>0</v>
      </c>
    </row>
    <row r="38" spans="1:56" ht="15">
      <c r="A38" s="5" t="s">
        <v>146</v>
      </c>
      <c r="B38" s="15" t="s">
        <v>261</v>
      </c>
      <c r="C38" s="14">
        <v>26652371678</v>
      </c>
      <c r="D38" s="14">
        <v>116308108</v>
      </c>
      <c r="E38" s="14">
        <v>361701245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26174362325</v>
      </c>
      <c r="BC38" s="14">
        <v>0</v>
      </c>
      <c r="BD38" s="14">
        <v>0</v>
      </c>
    </row>
    <row r="39" spans="1:56" ht="15">
      <c r="A39" s="13" t="s">
        <v>148</v>
      </c>
      <c r="B39" s="1" t="s">
        <v>727</v>
      </c>
      <c r="C39" s="12">
        <v>119682</v>
      </c>
      <c r="D39" s="12">
        <v>0</v>
      </c>
      <c r="E39" s="12">
        <v>32175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87507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</row>
    <row r="40" spans="1:56" ht="15">
      <c r="A40" s="13" t="s">
        <v>150</v>
      </c>
      <c r="B40" s="1" t="s">
        <v>262</v>
      </c>
      <c r="C40" s="12">
        <v>3204289816</v>
      </c>
      <c r="D40" s="12">
        <v>11505951</v>
      </c>
      <c r="E40" s="12">
        <v>952143288</v>
      </c>
      <c r="F40" s="12">
        <v>2182396</v>
      </c>
      <c r="G40" s="12">
        <v>0</v>
      </c>
      <c r="H40" s="12">
        <v>0</v>
      </c>
      <c r="I40" s="12">
        <v>0</v>
      </c>
      <c r="J40" s="12">
        <v>0</v>
      </c>
      <c r="K40" s="12">
        <v>1718615728</v>
      </c>
      <c r="L40" s="12">
        <v>0</v>
      </c>
      <c r="M40" s="12">
        <v>0</v>
      </c>
      <c r="N40" s="12">
        <v>0</v>
      </c>
      <c r="O40" s="12">
        <v>465716</v>
      </c>
      <c r="P40" s="12">
        <v>0</v>
      </c>
      <c r="Q40" s="12">
        <v>0</v>
      </c>
      <c r="R40" s="12">
        <v>20490668</v>
      </c>
      <c r="S40" s="12">
        <v>365040</v>
      </c>
      <c r="T40" s="12">
        <v>481022</v>
      </c>
      <c r="U40" s="12">
        <v>700</v>
      </c>
      <c r="V40" s="12">
        <v>0</v>
      </c>
      <c r="W40" s="12">
        <v>26030520</v>
      </c>
      <c r="X40" s="12">
        <v>20620450</v>
      </c>
      <c r="Y40" s="12">
        <v>3990500</v>
      </c>
      <c r="Z40" s="12">
        <v>9196668</v>
      </c>
      <c r="AA40" s="12">
        <v>1057300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4649366</v>
      </c>
      <c r="AL40" s="12">
        <v>0</v>
      </c>
      <c r="AM40" s="12">
        <v>0</v>
      </c>
      <c r="AN40" s="12">
        <v>6841873</v>
      </c>
      <c r="AO40" s="12">
        <v>0</v>
      </c>
      <c r="AP40" s="12">
        <v>60000</v>
      </c>
      <c r="AQ40" s="12">
        <v>76618</v>
      </c>
      <c r="AR40" s="12">
        <v>0</v>
      </c>
      <c r="AS40" s="12">
        <v>350000</v>
      </c>
      <c r="AT40" s="12">
        <v>3850000</v>
      </c>
      <c r="AU40" s="12">
        <v>0</v>
      </c>
      <c r="AV40" s="12">
        <v>0</v>
      </c>
      <c r="AW40" s="12">
        <v>421271012</v>
      </c>
      <c r="AX40" s="12">
        <v>0</v>
      </c>
      <c r="AY40" s="12">
        <v>45000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</row>
    <row r="41" spans="1:56" ht="30">
      <c r="A41" s="13" t="s">
        <v>152</v>
      </c>
      <c r="B41" s="1" t="s">
        <v>263</v>
      </c>
      <c r="C41" s="12">
        <v>1342066911</v>
      </c>
      <c r="D41" s="12">
        <v>521710</v>
      </c>
      <c r="E41" s="12">
        <v>920274189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421271012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</row>
    <row r="42" spans="1:56" ht="15">
      <c r="A42" s="13" t="s">
        <v>264</v>
      </c>
      <c r="B42" s="1" t="s">
        <v>265</v>
      </c>
      <c r="C42" s="12">
        <v>284033138</v>
      </c>
      <c r="D42" s="12">
        <v>86050593</v>
      </c>
      <c r="E42" s="12">
        <v>80574698</v>
      </c>
      <c r="F42" s="12">
        <v>47174583</v>
      </c>
      <c r="G42" s="12">
        <v>0</v>
      </c>
      <c r="H42" s="12">
        <v>0</v>
      </c>
      <c r="I42" s="12">
        <v>0</v>
      </c>
      <c r="J42" s="12">
        <v>869915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39304656</v>
      </c>
      <c r="Q42" s="12">
        <v>96807</v>
      </c>
      <c r="R42" s="12">
        <v>1461408</v>
      </c>
      <c r="S42" s="12">
        <v>0</v>
      </c>
      <c r="T42" s="12">
        <v>9135065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19031764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60138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12287</v>
      </c>
      <c r="AT42" s="12">
        <v>0</v>
      </c>
      <c r="AU42" s="12">
        <v>0</v>
      </c>
      <c r="AV42" s="12">
        <v>0</v>
      </c>
      <c r="AW42" s="12">
        <v>260750</v>
      </c>
      <c r="AX42" s="12">
        <v>0</v>
      </c>
      <c r="AY42" s="12">
        <v>474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</row>
    <row r="43" spans="1:56" ht="15">
      <c r="A43" s="13" t="s">
        <v>266</v>
      </c>
      <c r="B43" s="1" t="s">
        <v>267</v>
      </c>
      <c r="C43" s="12">
        <v>101487703</v>
      </c>
      <c r="D43" s="12">
        <v>65191970</v>
      </c>
      <c r="E43" s="12">
        <v>18787473</v>
      </c>
      <c r="F43" s="12">
        <v>17501993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6267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</row>
    <row r="44" spans="1:56" ht="15">
      <c r="A44" s="13" t="s">
        <v>156</v>
      </c>
      <c r="B44" s="1" t="s">
        <v>268</v>
      </c>
      <c r="C44" s="12">
        <v>40470967</v>
      </c>
      <c r="D44" s="12">
        <v>0</v>
      </c>
      <c r="E44" s="12">
        <v>40470967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</row>
    <row r="45" spans="1:56" ht="30">
      <c r="A45" s="13" t="s">
        <v>160</v>
      </c>
      <c r="B45" s="1" t="s">
        <v>586</v>
      </c>
      <c r="C45" s="12">
        <v>628183</v>
      </c>
      <c r="D45" s="12">
        <v>0</v>
      </c>
      <c r="E45" s="12">
        <v>628183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</row>
    <row r="46" spans="1:56" ht="15">
      <c r="A46" s="13" t="s">
        <v>166</v>
      </c>
      <c r="B46" s="1" t="s">
        <v>269</v>
      </c>
      <c r="C46" s="12">
        <v>1463235102</v>
      </c>
      <c r="D46" s="12">
        <v>62253425</v>
      </c>
      <c r="E46" s="12">
        <v>0</v>
      </c>
      <c r="F46" s="12">
        <v>0</v>
      </c>
      <c r="G46" s="12">
        <v>0</v>
      </c>
      <c r="H46" s="12">
        <v>0</v>
      </c>
      <c r="I46" s="12">
        <v>35016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2312559</v>
      </c>
      <c r="AJ46" s="12">
        <v>0</v>
      </c>
      <c r="AK46" s="12">
        <v>343576</v>
      </c>
      <c r="AL46" s="12">
        <v>0</v>
      </c>
      <c r="AM46" s="12">
        <v>754760662</v>
      </c>
      <c r="AN46" s="12">
        <v>0</v>
      </c>
      <c r="AO46" s="12">
        <v>51762685</v>
      </c>
      <c r="AP46" s="12">
        <v>8126777</v>
      </c>
      <c r="AQ46" s="12">
        <v>140976185</v>
      </c>
      <c r="AR46" s="12">
        <v>46430514</v>
      </c>
      <c r="AS46" s="12">
        <v>144027544</v>
      </c>
      <c r="AT46" s="12">
        <v>27661371</v>
      </c>
      <c r="AU46" s="12">
        <v>0</v>
      </c>
      <c r="AV46" s="12">
        <v>0</v>
      </c>
      <c r="AW46" s="12">
        <v>0</v>
      </c>
      <c r="AX46" s="12">
        <v>165205641</v>
      </c>
      <c r="AY46" s="12">
        <v>49518801</v>
      </c>
      <c r="AZ46" s="12">
        <v>9820346</v>
      </c>
      <c r="BA46" s="12">
        <v>0</v>
      </c>
      <c r="BB46" s="12">
        <v>0</v>
      </c>
      <c r="BC46" s="12">
        <v>0</v>
      </c>
      <c r="BD46" s="12">
        <v>0</v>
      </c>
    </row>
    <row r="47" spans="1:56" ht="15">
      <c r="A47" s="13" t="s">
        <v>270</v>
      </c>
      <c r="B47" s="1" t="s">
        <v>271</v>
      </c>
      <c r="C47" s="12">
        <v>816551141</v>
      </c>
      <c r="D47" s="12">
        <v>9205738</v>
      </c>
      <c r="E47" s="12">
        <v>56119781</v>
      </c>
      <c r="F47" s="12">
        <v>6085769</v>
      </c>
      <c r="G47" s="12">
        <v>0</v>
      </c>
      <c r="H47" s="12">
        <v>0</v>
      </c>
      <c r="I47" s="12">
        <v>9454</v>
      </c>
      <c r="J47" s="12">
        <v>1080</v>
      </c>
      <c r="K47" s="12">
        <v>471651841</v>
      </c>
      <c r="L47" s="12">
        <v>0</v>
      </c>
      <c r="M47" s="12">
        <v>0</v>
      </c>
      <c r="N47" s="12">
        <v>0</v>
      </c>
      <c r="O47" s="12">
        <v>125744</v>
      </c>
      <c r="P47" s="12">
        <v>8832912</v>
      </c>
      <c r="Q47" s="12">
        <v>26139</v>
      </c>
      <c r="R47" s="12">
        <v>682947</v>
      </c>
      <c r="S47" s="12">
        <v>0</v>
      </c>
      <c r="T47" s="12">
        <v>202587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5057786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624391</v>
      </c>
      <c r="AJ47" s="12">
        <v>0</v>
      </c>
      <c r="AK47" s="12">
        <v>114102</v>
      </c>
      <c r="AL47" s="12">
        <v>0</v>
      </c>
      <c r="AM47" s="12">
        <v>203878227</v>
      </c>
      <c r="AN47" s="12">
        <v>1847308</v>
      </c>
      <c r="AO47" s="12">
        <v>0</v>
      </c>
      <c r="AP47" s="12">
        <v>0</v>
      </c>
      <c r="AQ47" s="12">
        <v>0</v>
      </c>
      <c r="AR47" s="12">
        <v>0</v>
      </c>
      <c r="AS47" s="12">
        <v>3149</v>
      </c>
      <c r="AT47" s="12">
        <v>7468570</v>
      </c>
      <c r="AU47" s="12">
        <v>0</v>
      </c>
      <c r="AV47" s="12">
        <v>0</v>
      </c>
      <c r="AW47" s="12">
        <v>1170</v>
      </c>
      <c r="AX47" s="12">
        <v>44605522</v>
      </c>
      <c r="AY47" s="12">
        <v>6924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</row>
    <row r="48" spans="1:56" ht="15">
      <c r="A48" s="13" t="s">
        <v>168</v>
      </c>
      <c r="B48" s="1" t="s">
        <v>272</v>
      </c>
      <c r="C48" s="12">
        <v>472546000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410015000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21891000</v>
      </c>
      <c r="AU48" s="12">
        <v>0</v>
      </c>
      <c r="AV48" s="12">
        <v>0</v>
      </c>
      <c r="AW48" s="12">
        <v>0</v>
      </c>
      <c r="AX48" s="12">
        <v>40640000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</row>
    <row r="49" spans="1:56" ht="30">
      <c r="A49" s="13" t="s">
        <v>273</v>
      </c>
      <c r="B49" s="1" t="s">
        <v>274</v>
      </c>
      <c r="C49" s="12">
        <v>898492961</v>
      </c>
      <c r="D49" s="12">
        <v>811249203</v>
      </c>
      <c r="E49" s="12">
        <v>10617152</v>
      </c>
      <c r="F49" s="12">
        <v>9408046</v>
      </c>
      <c r="G49" s="12">
        <v>0</v>
      </c>
      <c r="H49" s="12">
        <v>0</v>
      </c>
      <c r="I49" s="12">
        <v>0</v>
      </c>
      <c r="J49" s="12">
        <v>1405957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54469472</v>
      </c>
      <c r="S49" s="12">
        <v>0</v>
      </c>
      <c r="T49" s="12">
        <v>0</v>
      </c>
      <c r="U49" s="12">
        <v>0</v>
      </c>
      <c r="V49" s="12">
        <v>410581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5318787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1243241</v>
      </c>
      <c r="AR49" s="12">
        <v>0</v>
      </c>
      <c r="AS49" s="12">
        <v>1690411</v>
      </c>
      <c r="AT49" s="12">
        <v>0</v>
      </c>
      <c r="AU49" s="12">
        <v>90635</v>
      </c>
      <c r="AV49" s="12">
        <v>554571</v>
      </c>
      <c r="AW49" s="12">
        <v>0</v>
      </c>
      <c r="AX49" s="12">
        <v>0</v>
      </c>
      <c r="AY49" s="12">
        <v>2034905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</row>
    <row r="50" spans="1:56" ht="30">
      <c r="A50" s="13" t="s">
        <v>275</v>
      </c>
      <c r="B50" s="1" t="s">
        <v>276</v>
      </c>
      <c r="C50" s="12">
        <v>898492961</v>
      </c>
      <c r="D50" s="12">
        <v>811249203</v>
      </c>
      <c r="E50" s="12">
        <v>10617152</v>
      </c>
      <c r="F50" s="12">
        <v>9408046</v>
      </c>
      <c r="G50" s="12">
        <v>0</v>
      </c>
      <c r="H50" s="12">
        <v>0</v>
      </c>
      <c r="I50" s="12">
        <v>0</v>
      </c>
      <c r="J50" s="12">
        <v>1405957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54469472</v>
      </c>
      <c r="S50" s="12">
        <v>0</v>
      </c>
      <c r="T50" s="12">
        <v>0</v>
      </c>
      <c r="U50" s="12">
        <v>0</v>
      </c>
      <c r="V50" s="12">
        <v>410581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5318787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1243241</v>
      </c>
      <c r="AR50" s="12">
        <v>0</v>
      </c>
      <c r="AS50" s="12">
        <v>1690411</v>
      </c>
      <c r="AT50" s="12">
        <v>0</v>
      </c>
      <c r="AU50" s="12">
        <v>90635</v>
      </c>
      <c r="AV50" s="12">
        <v>554571</v>
      </c>
      <c r="AW50" s="12">
        <v>0</v>
      </c>
      <c r="AX50" s="12">
        <v>0</v>
      </c>
      <c r="AY50" s="12">
        <v>2034905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</row>
    <row r="51" spans="1:56" ht="30">
      <c r="A51" s="13" t="s">
        <v>180</v>
      </c>
      <c r="B51" s="1" t="s">
        <v>277</v>
      </c>
      <c r="C51" s="12">
        <v>416480</v>
      </c>
      <c r="D51" s="12">
        <v>416480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</row>
    <row r="52" spans="1:56" ht="30">
      <c r="A52" s="13" t="s">
        <v>278</v>
      </c>
      <c r="B52" s="1" t="s">
        <v>279</v>
      </c>
      <c r="C52" s="12">
        <v>416480</v>
      </c>
      <c r="D52" s="12">
        <v>416480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</row>
    <row r="53" spans="1:56" ht="15">
      <c r="A53" s="13" t="s">
        <v>280</v>
      </c>
      <c r="B53" s="1" t="s">
        <v>281</v>
      </c>
      <c r="C53" s="12">
        <v>416480</v>
      </c>
      <c r="D53" s="12">
        <v>416480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</row>
    <row r="54" spans="1:56" ht="15">
      <c r="A54" s="13" t="s">
        <v>282</v>
      </c>
      <c r="B54" s="1" t="s">
        <v>283</v>
      </c>
      <c r="C54" s="12">
        <v>4065513</v>
      </c>
      <c r="D54" s="12">
        <v>580511</v>
      </c>
      <c r="E54" s="12">
        <v>716175</v>
      </c>
      <c r="F54" s="12">
        <v>35830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2606711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91726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34560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</row>
    <row r="55" spans="1:56" ht="15">
      <c r="A55" s="13" t="s">
        <v>284</v>
      </c>
      <c r="B55" s="1" t="s">
        <v>285</v>
      </c>
      <c r="C55" s="12">
        <v>610639064</v>
      </c>
      <c r="D55" s="12">
        <v>19612576</v>
      </c>
      <c r="E55" s="12">
        <v>9213982</v>
      </c>
      <c r="F55" s="12">
        <v>426835</v>
      </c>
      <c r="G55" s="12">
        <v>0</v>
      </c>
      <c r="H55" s="12">
        <v>0</v>
      </c>
      <c r="I55" s="12">
        <v>169900</v>
      </c>
      <c r="J55" s="12">
        <v>13402655</v>
      </c>
      <c r="K55" s="12">
        <v>562427324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211608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501669</v>
      </c>
      <c r="AL55" s="12">
        <v>0</v>
      </c>
      <c r="AM55" s="12">
        <v>483980</v>
      </c>
      <c r="AN55" s="12">
        <v>0</v>
      </c>
      <c r="AO55" s="12">
        <v>0</v>
      </c>
      <c r="AP55" s="12">
        <v>0</v>
      </c>
      <c r="AQ55" s="12">
        <v>21610</v>
      </c>
      <c r="AR55" s="12">
        <v>8875</v>
      </c>
      <c r="AS55" s="12">
        <v>114684</v>
      </c>
      <c r="AT55" s="12">
        <v>0</v>
      </c>
      <c r="AU55" s="12">
        <v>0</v>
      </c>
      <c r="AV55" s="12">
        <v>0</v>
      </c>
      <c r="AW55" s="12">
        <v>4018201</v>
      </c>
      <c r="AX55" s="12">
        <v>0</v>
      </c>
      <c r="AY55" s="12">
        <v>25165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</row>
    <row r="56" spans="1:56" ht="75">
      <c r="A56" s="13" t="s">
        <v>286</v>
      </c>
      <c r="B56" s="1" t="s">
        <v>287</v>
      </c>
      <c r="C56" s="12">
        <v>13535591</v>
      </c>
      <c r="D56" s="12">
        <v>9072280</v>
      </c>
      <c r="E56" s="12">
        <v>1581103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1067900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1814308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</row>
    <row r="57" spans="1:56" ht="15">
      <c r="A57" s="13" t="s">
        <v>288</v>
      </c>
      <c r="B57" s="1" t="s">
        <v>289</v>
      </c>
      <c r="C57" s="12">
        <v>133602132</v>
      </c>
      <c r="D57" s="12">
        <v>7295344</v>
      </c>
      <c r="E57" s="12">
        <v>3022879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120872222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207794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2203893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</row>
    <row r="58" spans="1:56" ht="45">
      <c r="A58" s="5" t="s">
        <v>290</v>
      </c>
      <c r="B58" s="15" t="s">
        <v>291</v>
      </c>
      <c r="C58" s="14">
        <v>7794859864</v>
      </c>
      <c r="D58" s="14">
        <v>1000874477</v>
      </c>
      <c r="E58" s="14">
        <v>1149888218</v>
      </c>
      <c r="F58" s="14">
        <v>65313459</v>
      </c>
      <c r="G58" s="14">
        <v>0</v>
      </c>
      <c r="H58" s="14">
        <v>0</v>
      </c>
      <c r="I58" s="14">
        <v>214370</v>
      </c>
      <c r="J58" s="14">
        <v>15679607</v>
      </c>
      <c r="K58" s="14">
        <v>2752694893</v>
      </c>
      <c r="L58" s="14">
        <v>0</v>
      </c>
      <c r="M58" s="14">
        <v>0</v>
      </c>
      <c r="N58" s="14">
        <v>0</v>
      </c>
      <c r="O58" s="14">
        <v>591460</v>
      </c>
      <c r="P58" s="14">
        <v>48137568</v>
      </c>
      <c r="Q58" s="14">
        <v>122946</v>
      </c>
      <c r="R58" s="14">
        <v>80010321</v>
      </c>
      <c r="S58" s="14">
        <v>365040</v>
      </c>
      <c r="T58" s="14">
        <v>9818674</v>
      </c>
      <c r="U58" s="14">
        <v>700</v>
      </c>
      <c r="V58" s="14">
        <v>410581</v>
      </c>
      <c r="W58" s="14">
        <v>26030520</v>
      </c>
      <c r="X58" s="14">
        <v>20620450</v>
      </c>
      <c r="Y58" s="14">
        <v>3990500</v>
      </c>
      <c r="Z58" s="14">
        <v>9196668</v>
      </c>
      <c r="AA58" s="14">
        <v>1057300</v>
      </c>
      <c r="AB58" s="14">
        <v>24089550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2936950</v>
      </c>
      <c r="AJ58" s="14">
        <v>0</v>
      </c>
      <c r="AK58" s="14">
        <v>11079364</v>
      </c>
      <c r="AL58" s="14">
        <v>0</v>
      </c>
      <c r="AM58" s="14">
        <v>1369137869</v>
      </c>
      <c r="AN58" s="14">
        <v>8689181</v>
      </c>
      <c r="AO58" s="14">
        <v>51762685</v>
      </c>
      <c r="AP58" s="14">
        <v>8186777</v>
      </c>
      <c r="AQ58" s="14">
        <v>142317654</v>
      </c>
      <c r="AR58" s="14">
        <v>46439389</v>
      </c>
      <c r="AS58" s="14">
        <v>146232635</v>
      </c>
      <c r="AT58" s="14">
        <v>60870941</v>
      </c>
      <c r="AU58" s="14">
        <v>90635</v>
      </c>
      <c r="AV58" s="14">
        <v>554571</v>
      </c>
      <c r="AW58" s="14">
        <v>425551133</v>
      </c>
      <c r="AX58" s="14">
        <v>250451163</v>
      </c>
      <c r="AY58" s="14">
        <v>51631269</v>
      </c>
      <c r="AZ58" s="14">
        <v>9820346</v>
      </c>
      <c r="BA58" s="14">
        <v>0</v>
      </c>
      <c r="BB58" s="14">
        <v>0</v>
      </c>
      <c r="BC58" s="14">
        <v>0</v>
      </c>
      <c r="BD58" s="14">
        <v>0</v>
      </c>
    </row>
    <row r="59" spans="1:56" ht="15">
      <c r="A59" s="13" t="s">
        <v>292</v>
      </c>
      <c r="B59" s="1" t="s">
        <v>293</v>
      </c>
      <c r="C59" s="12">
        <v>120859389</v>
      </c>
      <c r="D59" s="12">
        <v>0</v>
      </c>
      <c r="E59" s="12">
        <v>120859389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</row>
    <row r="60" spans="1:56" ht="15">
      <c r="A60" s="13" t="s">
        <v>294</v>
      </c>
      <c r="B60" s="1" t="s">
        <v>295</v>
      </c>
      <c r="C60" s="12">
        <v>313800</v>
      </c>
      <c r="D60" s="12">
        <v>190410</v>
      </c>
      <c r="E60" s="12">
        <v>0</v>
      </c>
      <c r="F60" s="12">
        <v>10000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43390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70000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</row>
    <row r="61" spans="1:56" ht="30">
      <c r="A61" s="13" t="s">
        <v>296</v>
      </c>
      <c r="B61" s="1" t="s">
        <v>297</v>
      </c>
      <c r="C61" s="12">
        <v>185063598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185063598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</row>
    <row r="62" spans="1:56" ht="15">
      <c r="A62" s="5" t="s">
        <v>298</v>
      </c>
      <c r="B62" s="15" t="s">
        <v>299</v>
      </c>
      <c r="C62" s="14">
        <v>306236787</v>
      </c>
      <c r="D62" s="14">
        <v>190410</v>
      </c>
      <c r="E62" s="14">
        <v>120859389</v>
      </c>
      <c r="F62" s="14">
        <v>10000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185106988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70000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0</v>
      </c>
    </row>
    <row r="63" spans="1:56" ht="30">
      <c r="A63" s="13" t="s">
        <v>300</v>
      </c>
      <c r="B63" s="1" t="s">
        <v>301</v>
      </c>
      <c r="C63" s="12">
        <v>2378110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2378110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</row>
    <row r="64" spans="1:56" ht="30">
      <c r="A64" s="13" t="s">
        <v>307</v>
      </c>
      <c r="B64" s="1" t="s">
        <v>308</v>
      </c>
      <c r="C64" s="12">
        <v>78989042</v>
      </c>
      <c r="D64" s="12">
        <v>58303107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7572285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3205373</v>
      </c>
      <c r="AF64" s="12">
        <v>101085</v>
      </c>
      <c r="AG64" s="12">
        <v>3229218</v>
      </c>
      <c r="AH64" s="12">
        <v>3559014</v>
      </c>
      <c r="AI64" s="12">
        <v>300000</v>
      </c>
      <c r="AJ64" s="12">
        <v>0</v>
      </c>
      <c r="AK64" s="12">
        <v>0</v>
      </c>
      <c r="AL64" s="12">
        <v>4670</v>
      </c>
      <c r="AM64" s="12">
        <v>0</v>
      </c>
      <c r="AN64" s="12">
        <v>0</v>
      </c>
      <c r="AO64" s="12">
        <v>0</v>
      </c>
      <c r="AP64" s="12">
        <v>0</v>
      </c>
      <c r="AQ64" s="12">
        <v>364290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2350000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</row>
    <row r="65" spans="1:56" ht="15">
      <c r="A65" s="13" t="s">
        <v>190</v>
      </c>
      <c r="B65" s="1" t="s">
        <v>309</v>
      </c>
      <c r="C65" s="12">
        <v>12405995</v>
      </c>
      <c r="D65" s="12">
        <v>4903955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1517067</v>
      </c>
      <c r="AF65" s="12">
        <v>101085</v>
      </c>
      <c r="AG65" s="12">
        <v>3229218</v>
      </c>
      <c r="AH65" s="12">
        <v>0</v>
      </c>
      <c r="AI65" s="12">
        <v>300000</v>
      </c>
      <c r="AJ65" s="12">
        <v>0</v>
      </c>
      <c r="AK65" s="12">
        <v>0</v>
      </c>
      <c r="AL65" s="12">
        <v>4670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2350000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</row>
    <row r="66" spans="1:56" ht="15">
      <c r="A66" s="13" t="s">
        <v>310</v>
      </c>
      <c r="B66" s="1" t="s">
        <v>311</v>
      </c>
      <c r="C66" s="12">
        <v>557890</v>
      </c>
      <c r="D66" s="12">
        <v>193600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364290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</row>
    <row r="67" spans="1:56" ht="15">
      <c r="A67" s="13" t="s">
        <v>315</v>
      </c>
      <c r="B67" s="1" t="s">
        <v>316</v>
      </c>
      <c r="C67" s="12">
        <v>13000000</v>
      </c>
      <c r="D67" s="12">
        <v>13000000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</row>
    <row r="68" spans="1:56" ht="15">
      <c r="A68" s="13" t="s">
        <v>317</v>
      </c>
      <c r="B68" s="1" t="s">
        <v>318</v>
      </c>
      <c r="C68" s="12">
        <v>53025157</v>
      </c>
      <c r="D68" s="12">
        <v>40205552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7572285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1688306</v>
      </c>
      <c r="AF68" s="12">
        <v>0</v>
      </c>
      <c r="AG68" s="12">
        <v>0</v>
      </c>
      <c r="AH68" s="12">
        <v>3559014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</row>
    <row r="69" spans="1:56" ht="30">
      <c r="A69" s="5" t="s">
        <v>319</v>
      </c>
      <c r="B69" s="15" t="s">
        <v>320</v>
      </c>
      <c r="C69" s="14">
        <v>81367152</v>
      </c>
      <c r="D69" s="14">
        <v>58303107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7572285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3205373</v>
      </c>
      <c r="AF69" s="14">
        <v>101085</v>
      </c>
      <c r="AG69" s="14">
        <v>3229218</v>
      </c>
      <c r="AH69" s="14">
        <v>3559014</v>
      </c>
      <c r="AI69" s="14">
        <v>300000</v>
      </c>
      <c r="AJ69" s="14">
        <v>0</v>
      </c>
      <c r="AK69" s="14">
        <v>0</v>
      </c>
      <c r="AL69" s="14">
        <v>4670</v>
      </c>
      <c r="AM69" s="14">
        <v>0</v>
      </c>
      <c r="AN69" s="14">
        <v>0</v>
      </c>
      <c r="AO69" s="14">
        <v>0</v>
      </c>
      <c r="AP69" s="14">
        <v>0</v>
      </c>
      <c r="AQ69" s="14">
        <v>364290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2378110</v>
      </c>
      <c r="AX69" s="14">
        <v>0</v>
      </c>
      <c r="AY69" s="14">
        <v>2350000</v>
      </c>
      <c r="AZ69" s="14">
        <v>0</v>
      </c>
      <c r="BA69" s="14">
        <v>0</v>
      </c>
      <c r="BB69" s="14">
        <v>0</v>
      </c>
      <c r="BC69" s="14">
        <v>0</v>
      </c>
      <c r="BD69" s="14">
        <v>0</v>
      </c>
    </row>
    <row r="70" spans="1:56" ht="45">
      <c r="A70" s="13" t="s">
        <v>321</v>
      </c>
      <c r="B70" s="1" t="s">
        <v>322</v>
      </c>
      <c r="C70" s="12">
        <v>10831416</v>
      </c>
      <c r="D70" s="12">
        <v>3000000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7831416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</row>
    <row r="71" spans="1:56" ht="15">
      <c r="A71" s="13" t="s">
        <v>202</v>
      </c>
      <c r="B71" s="1" t="s">
        <v>323</v>
      </c>
      <c r="C71" s="12">
        <v>7831416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7831416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</row>
    <row r="72" spans="1:56" ht="30">
      <c r="A72" s="13" t="s">
        <v>324</v>
      </c>
      <c r="B72" s="1" t="s">
        <v>325</v>
      </c>
      <c r="C72" s="12">
        <v>3000000</v>
      </c>
      <c r="D72" s="12">
        <v>3000000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</row>
    <row r="73" spans="1:56" ht="30">
      <c r="A73" s="13" t="s">
        <v>326</v>
      </c>
      <c r="B73" s="1" t="s">
        <v>327</v>
      </c>
      <c r="C73" s="12">
        <v>250648255</v>
      </c>
      <c r="D73" s="12">
        <v>39125661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210000000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1017594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505000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</row>
    <row r="74" spans="1:56" ht="15">
      <c r="A74" s="13" t="s">
        <v>210</v>
      </c>
      <c r="B74" s="1" t="s">
        <v>562</v>
      </c>
      <c r="C74" s="12">
        <v>39630661</v>
      </c>
      <c r="D74" s="12">
        <v>39125661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505000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</row>
    <row r="75" spans="1:56" ht="30">
      <c r="A75" s="13" t="s">
        <v>684</v>
      </c>
      <c r="B75" s="1" t="s">
        <v>726</v>
      </c>
      <c r="C75" s="12">
        <v>1017594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1017594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</row>
    <row r="76" spans="1:56" ht="15">
      <c r="A76" s="13" t="s">
        <v>328</v>
      </c>
      <c r="B76" s="1" t="s">
        <v>329</v>
      </c>
      <c r="C76" s="12">
        <v>210000000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210000000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</row>
    <row r="77" spans="1:56" ht="30">
      <c r="A77" s="5" t="s">
        <v>332</v>
      </c>
      <c r="B77" s="15" t="s">
        <v>333</v>
      </c>
      <c r="C77" s="14">
        <v>261479671</v>
      </c>
      <c r="D77" s="14">
        <v>42125661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7831416</v>
      </c>
      <c r="M77" s="14">
        <v>210000000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1017594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505000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  <c r="BD77" s="14">
        <v>0</v>
      </c>
    </row>
    <row r="78" spans="1:56" ht="30">
      <c r="A78" s="5" t="s">
        <v>334</v>
      </c>
      <c r="B78" s="15" t="s">
        <v>335</v>
      </c>
      <c r="C78" s="14">
        <v>51360331767</v>
      </c>
      <c r="D78" s="14">
        <v>1224304612</v>
      </c>
      <c r="E78" s="14">
        <v>2296991280</v>
      </c>
      <c r="F78" s="14">
        <v>65384208</v>
      </c>
      <c r="G78" s="14">
        <v>79265790</v>
      </c>
      <c r="H78" s="14">
        <v>9908708372</v>
      </c>
      <c r="I78" s="14">
        <v>24871102</v>
      </c>
      <c r="J78" s="14">
        <v>15679607</v>
      </c>
      <c r="K78" s="14">
        <v>2752694893</v>
      </c>
      <c r="L78" s="14">
        <v>7831416</v>
      </c>
      <c r="M78" s="14">
        <v>210000000</v>
      </c>
      <c r="N78" s="14">
        <v>7572285</v>
      </c>
      <c r="O78" s="14">
        <v>591460</v>
      </c>
      <c r="P78" s="14">
        <v>48137568</v>
      </c>
      <c r="Q78" s="14">
        <v>122946</v>
      </c>
      <c r="R78" s="14">
        <v>5786470516</v>
      </c>
      <c r="S78" s="14">
        <v>365040</v>
      </c>
      <c r="T78" s="14">
        <v>9818674</v>
      </c>
      <c r="U78" s="14">
        <v>700</v>
      </c>
      <c r="V78" s="14">
        <v>11332481</v>
      </c>
      <c r="W78" s="14">
        <v>26030520</v>
      </c>
      <c r="X78" s="14">
        <v>20620450</v>
      </c>
      <c r="Y78" s="14">
        <v>3990500</v>
      </c>
      <c r="Z78" s="14">
        <v>9196668</v>
      </c>
      <c r="AA78" s="14">
        <v>1057300</v>
      </c>
      <c r="AB78" s="14">
        <v>24089550</v>
      </c>
      <c r="AC78" s="14">
        <v>25200000</v>
      </c>
      <c r="AD78" s="14">
        <v>0</v>
      </c>
      <c r="AE78" s="14">
        <v>14105446</v>
      </c>
      <c r="AF78" s="14">
        <v>101085</v>
      </c>
      <c r="AG78" s="14">
        <v>3229218</v>
      </c>
      <c r="AH78" s="14">
        <v>3559014</v>
      </c>
      <c r="AI78" s="14">
        <v>4254544</v>
      </c>
      <c r="AJ78" s="14">
        <v>0</v>
      </c>
      <c r="AK78" s="14">
        <v>11245301</v>
      </c>
      <c r="AL78" s="14">
        <v>4670</v>
      </c>
      <c r="AM78" s="14">
        <v>1369137869</v>
      </c>
      <c r="AN78" s="14">
        <v>8689181</v>
      </c>
      <c r="AO78" s="14">
        <v>51762685</v>
      </c>
      <c r="AP78" s="14">
        <v>8186777</v>
      </c>
      <c r="AQ78" s="14">
        <v>143148505</v>
      </c>
      <c r="AR78" s="14">
        <v>46439389</v>
      </c>
      <c r="AS78" s="14">
        <v>146232635</v>
      </c>
      <c r="AT78" s="14">
        <v>60870941</v>
      </c>
      <c r="AU78" s="14">
        <v>119700</v>
      </c>
      <c r="AV78" s="14">
        <v>1059571</v>
      </c>
      <c r="AW78" s="14">
        <v>427929243</v>
      </c>
      <c r="AX78" s="14">
        <v>250451163</v>
      </c>
      <c r="AY78" s="14">
        <v>53981269</v>
      </c>
      <c r="AZ78" s="14">
        <v>9820346</v>
      </c>
      <c r="BA78" s="14">
        <v>11312952</v>
      </c>
      <c r="BB78" s="14">
        <v>26174362325</v>
      </c>
      <c r="BC78" s="14">
        <v>0</v>
      </c>
      <c r="BD78" s="14">
        <v>0</v>
      </c>
    </row>
    <row r="79" spans="1:56" ht="30">
      <c r="A79" s="13" t="s">
        <v>422</v>
      </c>
      <c r="B79" s="1" t="s">
        <v>339</v>
      </c>
      <c r="C79" s="12">
        <v>9991114648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9991114648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</row>
    <row r="80" spans="1:56" ht="15">
      <c r="A80" s="13" t="s">
        <v>433</v>
      </c>
      <c r="B80" s="1" t="s">
        <v>434</v>
      </c>
      <c r="C80" s="12">
        <v>9991114648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9991114648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</row>
    <row r="81" spans="1:56" ht="15">
      <c r="A81" s="13" t="s">
        <v>435</v>
      </c>
      <c r="B81" s="1" t="s">
        <v>340</v>
      </c>
      <c r="C81" s="12">
        <v>1882334184</v>
      </c>
      <c r="D81" s="12">
        <v>0</v>
      </c>
      <c r="E81" s="12">
        <v>0</v>
      </c>
      <c r="F81" s="12">
        <v>0</v>
      </c>
      <c r="G81" s="12">
        <v>0</v>
      </c>
      <c r="H81" s="12">
        <v>1882334184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</row>
    <row r="82" spans="1:56" ht="15">
      <c r="A82" s="13" t="s">
        <v>436</v>
      </c>
      <c r="B82" s="1" t="s">
        <v>341</v>
      </c>
      <c r="C82" s="12">
        <f>SUM(D82:BD82)</f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</row>
    <row r="83" spans="1:56" ht="15">
      <c r="A83" s="13" t="s">
        <v>423</v>
      </c>
      <c r="B83" s="1" t="s">
        <v>342</v>
      </c>
      <c r="C83" s="12">
        <f>SUM(D83:BD83)</f>
        <v>4471999846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f>141214270813-136742270967</f>
        <v>4471999846</v>
      </c>
      <c r="BD83" s="12">
        <v>0</v>
      </c>
    </row>
    <row r="84" spans="1:56" ht="30">
      <c r="A84" s="13" t="s">
        <v>437</v>
      </c>
      <c r="B84" s="1" t="s">
        <v>438</v>
      </c>
      <c r="C84" s="12">
        <f>SUM(D84:BD84)</f>
        <v>16345448678</v>
      </c>
      <c r="D84" s="12">
        <v>0</v>
      </c>
      <c r="E84" s="12">
        <v>0</v>
      </c>
      <c r="F84" s="12">
        <v>0</v>
      </c>
      <c r="G84" s="12">
        <v>0</v>
      </c>
      <c r="H84" s="12">
        <v>1882334184</v>
      </c>
      <c r="I84" s="12">
        <f>I79</f>
        <v>9991114648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f>BC83</f>
        <v>4471999846</v>
      </c>
      <c r="BD84" s="12">
        <v>0</v>
      </c>
    </row>
    <row r="85" spans="1:56" ht="15">
      <c r="A85" s="5" t="s">
        <v>439</v>
      </c>
      <c r="B85" s="15" t="s">
        <v>440</v>
      </c>
      <c r="C85" s="14">
        <f>SUM(D85:BD85)</f>
        <v>16345448678</v>
      </c>
      <c r="D85" s="14">
        <v>0</v>
      </c>
      <c r="E85" s="14">
        <v>0</v>
      </c>
      <c r="F85" s="14">
        <v>0</v>
      </c>
      <c r="G85" s="14">
        <v>0</v>
      </c>
      <c r="H85" s="14">
        <v>1882334184</v>
      </c>
      <c r="I85" s="14">
        <f>I84</f>
        <v>9991114648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f>BC84</f>
        <v>4471999846</v>
      </c>
      <c r="BD85" s="14">
        <v>0</v>
      </c>
    </row>
    <row r="86" spans="1:56" ht="15">
      <c r="A86" s="5" t="s">
        <v>441</v>
      </c>
      <c r="B86" s="15" t="s">
        <v>442</v>
      </c>
      <c r="C86" s="14">
        <f>SUM(D86:BD86)</f>
        <v>67705780445</v>
      </c>
      <c r="D86" s="14">
        <v>1224304612</v>
      </c>
      <c r="E86" s="14">
        <v>2296991280</v>
      </c>
      <c r="F86" s="14">
        <v>65384208</v>
      </c>
      <c r="G86" s="14">
        <v>79265790</v>
      </c>
      <c r="H86" s="14">
        <v>11791042556</v>
      </c>
      <c r="I86" s="14">
        <f>I78+I85</f>
        <v>10015985750</v>
      </c>
      <c r="J86" s="14">
        <v>15679607</v>
      </c>
      <c r="K86" s="14">
        <v>2752694893</v>
      </c>
      <c r="L86" s="14">
        <v>7831416</v>
      </c>
      <c r="M86" s="14">
        <v>210000000</v>
      </c>
      <c r="N86" s="14">
        <v>7572285</v>
      </c>
      <c r="O86" s="14">
        <v>591460</v>
      </c>
      <c r="P86" s="14">
        <v>48137568</v>
      </c>
      <c r="Q86" s="14">
        <v>122946</v>
      </c>
      <c r="R86" s="14">
        <v>5786470516</v>
      </c>
      <c r="S86" s="14">
        <v>365040</v>
      </c>
      <c r="T86" s="14">
        <v>9818674</v>
      </c>
      <c r="U86" s="14">
        <v>700</v>
      </c>
      <c r="V86" s="14">
        <v>11332481</v>
      </c>
      <c r="W86" s="14">
        <v>26030520</v>
      </c>
      <c r="X86" s="14">
        <v>20620450</v>
      </c>
      <c r="Y86" s="14">
        <v>3990500</v>
      </c>
      <c r="Z86" s="14">
        <v>9196668</v>
      </c>
      <c r="AA86" s="14">
        <v>1057300</v>
      </c>
      <c r="AB86" s="14">
        <v>24089550</v>
      </c>
      <c r="AC86" s="14">
        <v>25200000</v>
      </c>
      <c r="AD86" s="14">
        <v>0</v>
      </c>
      <c r="AE86" s="14">
        <v>14105446</v>
      </c>
      <c r="AF86" s="14">
        <v>101085</v>
      </c>
      <c r="AG86" s="14">
        <v>3229218</v>
      </c>
      <c r="AH86" s="14">
        <v>3559014</v>
      </c>
      <c r="AI86" s="14">
        <v>4254544</v>
      </c>
      <c r="AJ86" s="14">
        <v>0</v>
      </c>
      <c r="AK86" s="14">
        <v>11245301</v>
      </c>
      <c r="AL86" s="14">
        <v>4670</v>
      </c>
      <c r="AM86" s="14">
        <v>1369137869</v>
      </c>
      <c r="AN86" s="14">
        <v>8689181</v>
      </c>
      <c r="AO86" s="14">
        <v>51762685</v>
      </c>
      <c r="AP86" s="14">
        <v>8186777</v>
      </c>
      <c r="AQ86" s="14">
        <v>143148505</v>
      </c>
      <c r="AR86" s="14">
        <v>46439389</v>
      </c>
      <c r="AS86" s="14">
        <v>146232635</v>
      </c>
      <c r="AT86" s="14">
        <v>60870941</v>
      </c>
      <c r="AU86" s="14">
        <v>119700</v>
      </c>
      <c r="AV86" s="14">
        <v>1059571</v>
      </c>
      <c r="AW86" s="14">
        <v>427929243</v>
      </c>
      <c r="AX86" s="14">
        <v>250451163</v>
      </c>
      <c r="AY86" s="14">
        <v>53981269</v>
      </c>
      <c r="AZ86" s="14">
        <v>9820346</v>
      </c>
      <c r="BA86" s="14">
        <v>11312952</v>
      </c>
      <c r="BB86" s="14">
        <v>26174362325</v>
      </c>
      <c r="BC86" s="14">
        <f>BC85+BC78</f>
        <v>4471999846</v>
      </c>
      <c r="BD86" s="14">
        <v>0</v>
      </c>
    </row>
  </sheetData>
  <mergeCells count="1">
    <mergeCell ref="A1:B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0E263-FB40-104B-9181-137F1C654CF3}">
  <dimension ref="A1:C111"/>
  <sheetViews>
    <sheetView workbookViewId="0">
      <pane ySplit="3" topLeftCell="A95" activePane="bottomLeft" state="frozen"/>
      <selection pane="bottomLeft" activeCell="B109" sqref="B109"/>
    </sheetView>
  </sheetViews>
  <sheetFormatPr baseColWidth="10" defaultColWidth="8.83203125" defaultRowHeight="13"/>
  <cols>
    <col min="1" max="1" width="8.1640625" customWidth="1"/>
    <col min="2" max="2" width="41" customWidth="1"/>
    <col min="3" max="3" width="32.83203125" customWidth="1"/>
  </cols>
  <sheetData>
    <row r="1" spans="1:3">
      <c r="A1" s="18" t="s">
        <v>743</v>
      </c>
      <c r="B1" s="19"/>
      <c r="C1" s="19"/>
    </row>
    <row r="2" spans="1:3" ht="17">
      <c r="A2" s="3" t="s">
        <v>5</v>
      </c>
      <c r="B2" s="3" t="s">
        <v>6</v>
      </c>
      <c r="C2" s="3" t="s">
        <v>742</v>
      </c>
    </row>
    <row r="3" spans="1:3" ht="16">
      <c r="A3" s="3">
        <v>2</v>
      </c>
      <c r="B3" s="3">
        <v>3</v>
      </c>
      <c r="C3" s="3">
        <v>4</v>
      </c>
    </row>
    <row r="4" spans="1:3" ht="15">
      <c r="A4" s="13" t="s">
        <v>0</v>
      </c>
      <c r="B4" s="1" t="s">
        <v>7</v>
      </c>
      <c r="C4" s="12">
        <v>17157837243</v>
      </c>
    </row>
    <row r="5" spans="1:3" ht="15">
      <c r="A5" s="13" t="s">
        <v>1</v>
      </c>
      <c r="B5" s="1" t="s">
        <v>8</v>
      </c>
      <c r="C5" s="12">
        <v>402202139</v>
      </c>
    </row>
    <row r="6" spans="1:3" ht="15">
      <c r="A6" s="13" t="s">
        <v>2</v>
      </c>
      <c r="B6" s="1" t="s">
        <v>9</v>
      </c>
      <c r="C6" s="12">
        <v>148650976</v>
      </c>
    </row>
    <row r="7" spans="1:3" ht="30">
      <c r="A7" s="13" t="s">
        <v>3</v>
      </c>
      <c r="B7" s="1" t="s">
        <v>10</v>
      </c>
      <c r="C7" s="12">
        <v>173230065</v>
      </c>
    </row>
    <row r="8" spans="1:3" ht="15">
      <c r="A8" s="13" t="s">
        <v>11</v>
      </c>
      <c r="B8" s="1" t="s">
        <v>12</v>
      </c>
      <c r="C8" s="12">
        <v>10564700</v>
      </c>
    </row>
    <row r="9" spans="1:3" ht="15">
      <c r="A9" s="13" t="s">
        <v>13</v>
      </c>
      <c r="B9" s="1" t="s">
        <v>14</v>
      </c>
      <c r="C9" s="12">
        <v>205600141</v>
      </c>
    </row>
    <row r="10" spans="1:3" ht="15">
      <c r="A10" s="13" t="s">
        <v>15</v>
      </c>
      <c r="B10" s="1" t="s">
        <v>16</v>
      </c>
      <c r="C10" s="12">
        <v>541856649</v>
      </c>
    </row>
    <row r="11" spans="1:3" ht="15">
      <c r="A11" s="13" t="s">
        <v>4</v>
      </c>
      <c r="B11" s="1" t="s">
        <v>17</v>
      </c>
      <c r="C11" s="12">
        <v>1353383</v>
      </c>
    </row>
    <row r="12" spans="1:3" ht="15">
      <c r="A12" s="13" t="s">
        <v>18</v>
      </c>
      <c r="B12" s="1" t="s">
        <v>19</v>
      </c>
      <c r="C12" s="12">
        <v>88194998</v>
      </c>
    </row>
    <row r="13" spans="1:3" ht="15">
      <c r="A13" s="13" t="s">
        <v>20</v>
      </c>
      <c r="B13" s="1" t="s">
        <v>21</v>
      </c>
      <c r="C13" s="12">
        <v>190825083</v>
      </c>
    </row>
    <row r="14" spans="1:3" ht="15">
      <c r="A14" s="13" t="s">
        <v>719</v>
      </c>
      <c r="B14" s="1" t="s">
        <v>720</v>
      </c>
      <c r="C14" s="12">
        <v>2986667</v>
      </c>
    </row>
    <row r="15" spans="1:3" ht="15">
      <c r="A15" s="13" t="s">
        <v>22</v>
      </c>
      <c r="B15" s="1" t="s">
        <v>23</v>
      </c>
      <c r="C15" s="12">
        <v>7066667</v>
      </c>
    </row>
    <row r="16" spans="1:3" ht="15">
      <c r="A16" s="13" t="s">
        <v>24</v>
      </c>
      <c r="B16" s="1" t="s">
        <v>25</v>
      </c>
      <c r="C16" s="12">
        <v>214457771</v>
      </c>
    </row>
    <row r="17" spans="1:3" ht="15">
      <c r="A17" s="13" t="s">
        <v>26</v>
      </c>
      <c r="B17" s="1" t="s">
        <v>27</v>
      </c>
      <c r="C17" s="12">
        <v>19144826482</v>
      </c>
    </row>
    <row r="18" spans="1:3" ht="15">
      <c r="A18" s="13" t="s">
        <v>28</v>
      </c>
      <c r="B18" s="1" t="s">
        <v>29</v>
      </c>
      <c r="C18" s="12">
        <v>428933775</v>
      </c>
    </row>
    <row r="19" spans="1:3" ht="30">
      <c r="A19" s="13" t="s">
        <v>30</v>
      </c>
      <c r="B19" s="1" t="s">
        <v>31</v>
      </c>
      <c r="C19" s="12">
        <v>312768756</v>
      </c>
    </row>
    <row r="20" spans="1:3" ht="15">
      <c r="A20" s="13" t="s">
        <v>32</v>
      </c>
      <c r="B20" s="1" t="s">
        <v>33</v>
      </c>
      <c r="C20" s="12">
        <v>285625871</v>
      </c>
    </row>
    <row r="21" spans="1:3" ht="15">
      <c r="A21" s="13" t="s">
        <v>34</v>
      </c>
      <c r="B21" s="1" t="s">
        <v>35</v>
      </c>
      <c r="C21" s="12">
        <v>1027328402</v>
      </c>
    </row>
    <row r="22" spans="1:3" ht="15">
      <c r="A22" s="5" t="s">
        <v>36</v>
      </c>
      <c r="B22" s="15" t="s">
        <v>37</v>
      </c>
      <c r="C22" s="14">
        <v>20172154884</v>
      </c>
    </row>
    <row r="23" spans="1:3" ht="30">
      <c r="A23" s="5" t="s">
        <v>38</v>
      </c>
      <c r="B23" s="15" t="s">
        <v>517</v>
      </c>
      <c r="C23" s="14">
        <v>2635095852</v>
      </c>
    </row>
    <row r="24" spans="1:3" ht="15">
      <c r="A24" s="13" t="s">
        <v>40</v>
      </c>
      <c r="B24" s="1" t="s">
        <v>41</v>
      </c>
      <c r="C24" s="12">
        <v>0</v>
      </c>
    </row>
    <row r="25" spans="1:3" ht="15">
      <c r="A25" s="13" t="s">
        <v>42</v>
      </c>
      <c r="B25" s="1" t="s">
        <v>43</v>
      </c>
      <c r="C25" s="12">
        <v>0</v>
      </c>
    </row>
    <row r="26" spans="1:3" ht="15">
      <c r="A26" s="13" t="s">
        <v>44</v>
      </c>
      <c r="B26" s="1" t="s">
        <v>45</v>
      </c>
      <c r="C26" s="12">
        <v>0</v>
      </c>
    </row>
    <row r="27" spans="1:3" ht="45">
      <c r="A27" s="13" t="s">
        <v>516</v>
      </c>
      <c r="B27" s="1" t="s">
        <v>515</v>
      </c>
      <c r="C27" s="12">
        <v>0</v>
      </c>
    </row>
    <row r="28" spans="1:3" ht="15">
      <c r="A28" s="13" t="s">
        <v>46</v>
      </c>
      <c r="B28" s="1" t="s">
        <v>47</v>
      </c>
      <c r="C28" s="12">
        <v>0</v>
      </c>
    </row>
    <row r="29" spans="1:3" ht="15">
      <c r="A29" s="13" t="s">
        <v>48</v>
      </c>
      <c r="B29" s="1" t="s">
        <v>49</v>
      </c>
      <c r="C29" s="12">
        <v>72395034</v>
      </c>
    </row>
    <row r="30" spans="1:3" ht="15">
      <c r="A30" s="13" t="s">
        <v>50</v>
      </c>
      <c r="B30" s="1" t="s">
        <v>51</v>
      </c>
      <c r="C30" s="12">
        <v>361697843</v>
      </c>
    </row>
    <row r="31" spans="1:3" ht="15">
      <c r="A31" s="13" t="s">
        <v>52</v>
      </c>
      <c r="B31" s="1" t="s">
        <v>53</v>
      </c>
      <c r="C31" s="12">
        <v>434092877</v>
      </c>
    </row>
    <row r="32" spans="1:3" ht="15">
      <c r="A32" s="13" t="s">
        <v>54</v>
      </c>
      <c r="B32" s="1" t="s">
        <v>55</v>
      </c>
      <c r="C32" s="12">
        <v>801209121</v>
      </c>
    </row>
    <row r="33" spans="1:3" ht="15">
      <c r="A33" s="13" t="s">
        <v>56</v>
      </c>
      <c r="B33" s="1" t="s">
        <v>57</v>
      </c>
      <c r="C33" s="12">
        <v>53610350</v>
      </c>
    </row>
    <row r="34" spans="1:3" ht="15">
      <c r="A34" s="13" t="s">
        <v>58</v>
      </c>
      <c r="B34" s="1" t="s">
        <v>59</v>
      </c>
      <c r="C34" s="12">
        <v>854819471</v>
      </c>
    </row>
    <row r="35" spans="1:3" ht="15">
      <c r="A35" s="13" t="s">
        <v>60</v>
      </c>
      <c r="B35" s="1" t="s">
        <v>61</v>
      </c>
      <c r="C35" s="12">
        <v>329587785</v>
      </c>
    </row>
    <row r="36" spans="1:3" ht="15">
      <c r="A36" s="13" t="s">
        <v>62</v>
      </c>
      <c r="B36" s="1" t="s">
        <v>63</v>
      </c>
      <c r="C36" s="12">
        <v>55006478</v>
      </c>
    </row>
    <row r="37" spans="1:3" ht="15">
      <c r="A37" s="13" t="s">
        <v>64</v>
      </c>
      <c r="B37" s="1" t="s">
        <v>65</v>
      </c>
      <c r="C37" s="12">
        <v>440232778</v>
      </c>
    </row>
    <row r="38" spans="1:3" ht="15">
      <c r="A38" s="13" t="s">
        <v>66</v>
      </c>
      <c r="B38" s="1" t="s">
        <v>67</v>
      </c>
      <c r="C38" s="12">
        <v>235441168</v>
      </c>
    </row>
    <row r="39" spans="1:3" ht="15">
      <c r="A39" s="13" t="s">
        <v>68</v>
      </c>
      <c r="B39" s="1" t="s">
        <v>741</v>
      </c>
      <c r="C39" s="12">
        <v>1060268209</v>
      </c>
    </row>
    <row r="40" spans="1:3" ht="15">
      <c r="A40" s="13" t="s">
        <v>70</v>
      </c>
      <c r="B40" s="1" t="s">
        <v>71</v>
      </c>
      <c r="C40" s="12">
        <v>3871502958</v>
      </c>
    </row>
    <row r="41" spans="1:3" ht="15">
      <c r="A41" s="13" t="s">
        <v>72</v>
      </c>
      <c r="B41" s="1" t="s">
        <v>73</v>
      </c>
      <c r="C41" s="12">
        <v>517722170</v>
      </c>
    </row>
    <row r="42" spans="1:3" ht="15">
      <c r="A42" s="13" t="s">
        <v>74</v>
      </c>
      <c r="B42" s="1" t="s">
        <v>75</v>
      </c>
      <c r="C42" s="12">
        <v>1325394102</v>
      </c>
    </row>
    <row r="43" spans="1:3" ht="15">
      <c r="A43" s="13" t="s">
        <v>76</v>
      </c>
      <c r="B43" s="1" t="s">
        <v>77</v>
      </c>
      <c r="C43" s="12">
        <v>279674182</v>
      </c>
    </row>
    <row r="44" spans="1:3" ht="15">
      <c r="A44" s="13" t="s">
        <v>78</v>
      </c>
      <c r="B44" s="1" t="s">
        <v>79</v>
      </c>
      <c r="C44" s="12">
        <v>0</v>
      </c>
    </row>
    <row r="45" spans="1:3" ht="15">
      <c r="A45" s="13" t="s">
        <v>80</v>
      </c>
      <c r="B45" s="1" t="s">
        <v>81</v>
      </c>
      <c r="C45" s="12">
        <v>963797980</v>
      </c>
    </row>
    <row r="46" spans="1:3" ht="15">
      <c r="A46" s="13" t="s">
        <v>82</v>
      </c>
      <c r="B46" s="1" t="s">
        <v>740</v>
      </c>
      <c r="C46" s="12">
        <v>5661650186</v>
      </c>
    </row>
    <row r="47" spans="1:3" ht="15">
      <c r="A47" s="13" t="s">
        <v>84</v>
      </c>
      <c r="B47" s="1" t="s">
        <v>85</v>
      </c>
      <c r="C47" s="12">
        <v>0</v>
      </c>
    </row>
    <row r="48" spans="1:3" ht="15">
      <c r="A48" s="13" t="s">
        <v>86</v>
      </c>
      <c r="B48" s="1" t="s">
        <v>87</v>
      </c>
      <c r="C48" s="12">
        <v>13680009787</v>
      </c>
    </row>
    <row r="49" spans="1:3" ht="15">
      <c r="A49" s="13" t="s">
        <v>88</v>
      </c>
      <c r="B49" s="1" t="s">
        <v>89</v>
      </c>
      <c r="C49" s="12">
        <v>24369964</v>
      </c>
    </row>
    <row r="50" spans="1:3" ht="15">
      <c r="A50" s="13" t="s">
        <v>90</v>
      </c>
      <c r="B50" s="1" t="s">
        <v>91</v>
      </c>
      <c r="C50" s="12">
        <v>360448226</v>
      </c>
    </row>
    <row r="51" spans="1:3" ht="30">
      <c r="A51" s="13" t="s">
        <v>92</v>
      </c>
      <c r="B51" s="1" t="s">
        <v>93</v>
      </c>
      <c r="C51" s="12">
        <v>384818190</v>
      </c>
    </row>
    <row r="52" spans="1:3" ht="30">
      <c r="A52" s="13" t="s">
        <v>94</v>
      </c>
      <c r="B52" s="1" t="s">
        <v>95</v>
      </c>
      <c r="C52" s="12">
        <v>3609234790</v>
      </c>
    </row>
    <row r="53" spans="1:3" ht="15">
      <c r="A53" s="13" t="s">
        <v>96</v>
      </c>
      <c r="B53" s="1" t="s">
        <v>97</v>
      </c>
      <c r="C53" s="12">
        <v>293000000</v>
      </c>
    </row>
    <row r="54" spans="1:3" ht="15">
      <c r="A54" s="13" t="s">
        <v>98</v>
      </c>
      <c r="B54" s="1" t="s">
        <v>99</v>
      </c>
      <c r="C54" s="12">
        <v>99670557</v>
      </c>
    </row>
    <row r="55" spans="1:3" ht="15">
      <c r="A55" s="13" t="s">
        <v>100</v>
      </c>
      <c r="B55" s="1" t="s">
        <v>101</v>
      </c>
      <c r="C55" s="12">
        <v>1000000</v>
      </c>
    </row>
    <row r="56" spans="1:3" ht="30">
      <c r="A56" s="13" t="s">
        <v>505</v>
      </c>
      <c r="B56" s="1" t="s">
        <v>739</v>
      </c>
      <c r="C56" s="12">
        <v>0</v>
      </c>
    </row>
    <row r="57" spans="1:3" ht="15">
      <c r="A57" s="13" t="s">
        <v>102</v>
      </c>
      <c r="B57" s="1" t="s">
        <v>103</v>
      </c>
      <c r="C57" s="12">
        <v>220751000</v>
      </c>
    </row>
    <row r="58" spans="1:3" ht="30">
      <c r="A58" s="13" t="s">
        <v>104</v>
      </c>
      <c r="B58" s="1" t="s">
        <v>105</v>
      </c>
      <c r="C58" s="12">
        <v>4223656347</v>
      </c>
    </row>
    <row r="59" spans="1:3" ht="15">
      <c r="A59" s="5" t="s">
        <v>106</v>
      </c>
      <c r="B59" s="15" t="s">
        <v>107</v>
      </c>
      <c r="C59" s="14">
        <v>19577396672</v>
      </c>
    </row>
    <row r="60" spans="1:3" ht="15">
      <c r="A60" s="13" t="s">
        <v>108</v>
      </c>
      <c r="B60" s="1" t="s">
        <v>109</v>
      </c>
      <c r="C60" s="12">
        <v>442502400</v>
      </c>
    </row>
    <row r="61" spans="1:3" ht="15">
      <c r="A61" s="13" t="s">
        <v>112</v>
      </c>
      <c r="B61" s="1" t="s">
        <v>113</v>
      </c>
      <c r="C61" s="12">
        <v>0</v>
      </c>
    </row>
    <row r="62" spans="1:3" ht="15">
      <c r="A62" s="13" t="s">
        <v>114</v>
      </c>
      <c r="B62" s="1" t="s">
        <v>115</v>
      </c>
      <c r="C62" s="12">
        <v>0</v>
      </c>
    </row>
    <row r="63" spans="1:3" ht="45">
      <c r="A63" s="13" t="s">
        <v>116</v>
      </c>
      <c r="B63" s="1" t="s">
        <v>117</v>
      </c>
      <c r="C63" s="12">
        <v>0</v>
      </c>
    </row>
    <row r="64" spans="1:3" ht="30">
      <c r="A64" s="5" t="s">
        <v>118</v>
      </c>
      <c r="B64" s="15" t="s">
        <v>119</v>
      </c>
      <c r="C64" s="14">
        <v>442502400</v>
      </c>
    </row>
    <row r="65" spans="1:3" ht="30">
      <c r="A65" s="13" t="s">
        <v>120</v>
      </c>
      <c r="B65" s="1" t="s">
        <v>121</v>
      </c>
      <c r="C65" s="12">
        <v>0</v>
      </c>
    </row>
    <row r="66" spans="1:3" ht="30">
      <c r="A66" s="13" t="s">
        <v>122</v>
      </c>
      <c r="B66" s="1" t="s">
        <v>123</v>
      </c>
      <c r="C66" s="12">
        <v>5199089399</v>
      </c>
    </row>
    <row r="67" spans="1:3" ht="15">
      <c r="A67" s="13" t="s">
        <v>124</v>
      </c>
      <c r="B67" s="1" t="s">
        <v>125</v>
      </c>
      <c r="C67" s="12">
        <v>0</v>
      </c>
    </row>
    <row r="68" spans="1:3" ht="15">
      <c r="A68" s="13" t="s">
        <v>126</v>
      </c>
      <c r="B68" s="1" t="s">
        <v>127</v>
      </c>
      <c r="C68" s="12">
        <v>5199089399</v>
      </c>
    </row>
    <row r="69" spans="1:3" ht="30">
      <c r="A69" s="13" t="s">
        <v>128</v>
      </c>
      <c r="B69" s="1" t="s">
        <v>129</v>
      </c>
      <c r="C69" s="12">
        <v>238134599</v>
      </c>
    </row>
    <row r="70" spans="1:3" ht="15">
      <c r="A70" s="13" t="s">
        <v>130</v>
      </c>
      <c r="B70" s="1" t="s">
        <v>131</v>
      </c>
      <c r="C70" s="12">
        <v>0</v>
      </c>
    </row>
    <row r="71" spans="1:3" ht="30">
      <c r="A71" s="13" t="s">
        <v>134</v>
      </c>
      <c r="B71" s="1" t="s">
        <v>135</v>
      </c>
      <c r="C71" s="12">
        <v>0</v>
      </c>
    </row>
    <row r="72" spans="1:3" ht="30">
      <c r="A72" s="13" t="s">
        <v>136</v>
      </c>
      <c r="B72" s="1" t="s">
        <v>137</v>
      </c>
      <c r="C72" s="12">
        <v>0</v>
      </c>
    </row>
    <row r="73" spans="1:3" ht="30">
      <c r="A73" s="13" t="s">
        <v>138</v>
      </c>
      <c r="B73" s="1" t="s">
        <v>139</v>
      </c>
      <c r="C73" s="12">
        <v>3000000</v>
      </c>
    </row>
    <row r="74" spans="1:3" ht="15">
      <c r="A74" s="13" t="s">
        <v>144</v>
      </c>
      <c r="B74" s="1" t="s">
        <v>145</v>
      </c>
      <c r="C74" s="12">
        <v>9000000</v>
      </c>
    </row>
    <row r="75" spans="1:3" ht="30">
      <c r="A75" s="13" t="s">
        <v>146</v>
      </c>
      <c r="B75" s="1" t="s">
        <v>147</v>
      </c>
      <c r="C75" s="12">
        <v>1032623796</v>
      </c>
    </row>
    <row r="76" spans="1:3" ht="15">
      <c r="A76" s="13" t="s">
        <v>148</v>
      </c>
      <c r="B76" s="1" t="s">
        <v>149</v>
      </c>
      <c r="C76" s="12">
        <v>0</v>
      </c>
    </row>
    <row r="77" spans="1:3" ht="15">
      <c r="A77" s="13" t="s">
        <v>150</v>
      </c>
      <c r="B77" s="1" t="s">
        <v>151</v>
      </c>
      <c r="C77" s="12">
        <v>0</v>
      </c>
    </row>
    <row r="78" spans="1:3" ht="15">
      <c r="A78" s="13" t="s">
        <v>152</v>
      </c>
      <c r="B78" s="1" t="s">
        <v>153</v>
      </c>
      <c r="C78" s="12">
        <v>0</v>
      </c>
    </row>
    <row r="79" spans="1:3" ht="15">
      <c r="A79" s="13" t="s">
        <v>154</v>
      </c>
      <c r="B79" s="1" t="s">
        <v>155</v>
      </c>
      <c r="C79" s="12">
        <v>0</v>
      </c>
    </row>
    <row r="80" spans="1:3" ht="15">
      <c r="A80" s="13" t="s">
        <v>738</v>
      </c>
      <c r="B80" s="1" t="s">
        <v>737</v>
      </c>
      <c r="C80" s="12">
        <v>1668950562</v>
      </c>
    </row>
    <row r="81" spans="1:3" ht="45">
      <c r="A81" s="5" t="s">
        <v>162</v>
      </c>
      <c r="B81" s="15" t="s">
        <v>163</v>
      </c>
      <c r="C81" s="14">
        <v>8150798356</v>
      </c>
    </row>
    <row r="82" spans="1:3" ht="15">
      <c r="A82" s="13" t="s">
        <v>164</v>
      </c>
      <c r="B82" s="1" t="s">
        <v>165</v>
      </c>
      <c r="C82" s="12">
        <v>54608268</v>
      </c>
    </row>
    <row r="83" spans="1:3" ht="15">
      <c r="A83" s="13" t="s">
        <v>166</v>
      </c>
      <c r="B83" s="1" t="s">
        <v>167</v>
      </c>
      <c r="C83" s="12">
        <v>2974545079</v>
      </c>
    </row>
    <row r="84" spans="1:3" ht="15">
      <c r="A84" s="13" t="s">
        <v>168</v>
      </c>
      <c r="B84" s="1" t="s">
        <v>169</v>
      </c>
      <c r="C84" s="12">
        <v>19464567</v>
      </c>
    </row>
    <row r="85" spans="1:3" ht="15">
      <c r="A85" s="13" t="s">
        <v>170</v>
      </c>
      <c r="B85" s="1" t="s">
        <v>171</v>
      </c>
      <c r="C85" s="12">
        <v>160137497</v>
      </c>
    </row>
    <row r="86" spans="1:3" ht="30">
      <c r="A86" s="13" t="s">
        <v>172</v>
      </c>
      <c r="B86" s="1" t="s">
        <v>173</v>
      </c>
      <c r="C86" s="12">
        <v>1088583</v>
      </c>
    </row>
    <row r="87" spans="1:3" ht="30">
      <c r="A87" s="13" t="s">
        <v>174</v>
      </c>
      <c r="B87" s="1" t="s">
        <v>175</v>
      </c>
      <c r="C87" s="12">
        <v>866657876</v>
      </c>
    </row>
    <row r="88" spans="1:3" ht="15">
      <c r="A88" s="5" t="s">
        <v>176</v>
      </c>
      <c r="B88" s="15" t="s">
        <v>177</v>
      </c>
      <c r="C88" s="14">
        <v>4076501870</v>
      </c>
    </row>
    <row r="89" spans="1:3" ht="15">
      <c r="A89" s="13" t="s">
        <v>178</v>
      </c>
      <c r="B89" s="1" t="s">
        <v>179</v>
      </c>
      <c r="C89" s="12">
        <v>2672461428</v>
      </c>
    </row>
    <row r="90" spans="1:3" ht="15">
      <c r="A90" s="13" t="s">
        <v>275</v>
      </c>
      <c r="B90" s="1" t="s">
        <v>723</v>
      </c>
      <c r="C90" s="12">
        <v>0</v>
      </c>
    </row>
    <row r="91" spans="1:3" ht="15">
      <c r="A91" s="13" t="s">
        <v>648</v>
      </c>
      <c r="B91" s="1" t="s">
        <v>724</v>
      </c>
      <c r="C91" s="12">
        <v>0</v>
      </c>
    </row>
    <row r="92" spans="1:3" ht="30">
      <c r="A92" s="13" t="s">
        <v>180</v>
      </c>
      <c r="B92" s="1" t="s">
        <v>181</v>
      </c>
      <c r="C92" s="12">
        <v>721564585</v>
      </c>
    </row>
    <row r="93" spans="1:3" ht="15">
      <c r="A93" s="5" t="s">
        <v>182</v>
      </c>
      <c r="B93" s="15" t="s">
        <v>183</v>
      </c>
      <c r="C93" s="14">
        <v>3394026013</v>
      </c>
    </row>
    <row r="94" spans="1:3" ht="30">
      <c r="A94" s="13" t="s">
        <v>184</v>
      </c>
      <c r="B94" s="1" t="s">
        <v>185</v>
      </c>
      <c r="C94" s="12">
        <v>36396500</v>
      </c>
    </row>
    <row r="95" spans="1:3" ht="30">
      <c r="A95" s="13" t="s">
        <v>190</v>
      </c>
      <c r="B95" s="1" t="s">
        <v>191</v>
      </c>
      <c r="C95" s="12">
        <v>20250000</v>
      </c>
    </row>
    <row r="96" spans="1:3" ht="15">
      <c r="A96" s="13" t="s">
        <v>466</v>
      </c>
      <c r="B96" s="1" t="s">
        <v>736</v>
      </c>
      <c r="C96" s="12">
        <v>0</v>
      </c>
    </row>
    <row r="97" spans="1:3" ht="30">
      <c r="A97" s="13" t="s">
        <v>196</v>
      </c>
      <c r="B97" s="1" t="s">
        <v>197</v>
      </c>
      <c r="C97" s="12">
        <v>1214540914</v>
      </c>
    </row>
    <row r="98" spans="1:3" ht="15">
      <c r="A98" s="13" t="s">
        <v>200</v>
      </c>
      <c r="B98" s="1" t="s">
        <v>201</v>
      </c>
      <c r="C98" s="12">
        <v>0</v>
      </c>
    </row>
    <row r="99" spans="1:3" ht="15">
      <c r="A99" s="13" t="s">
        <v>202</v>
      </c>
      <c r="B99" s="1" t="s">
        <v>203</v>
      </c>
      <c r="C99" s="12">
        <v>0</v>
      </c>
    </row>
    <row r="100" spans="1:3" ht="15">
      <c r="A100" s="13" t="s">
        <v>204</v>
      </c>
      <c r="B100" s="1" t="s">
        <v>205</v>
      </c>
      <c r="C100" s="12">
        <v>0</v>
      </c>
    </row>
    <row r="101" spans="1:3" ht="15">
      <c r="A101" s="13" t="s">
        <v>206</v>
      </c>
      <c r="B101" s="1" t="s">
        <v>207</v>
      </c>
      <c r="C101" s="12">
        <v>0</v>
      </c>
    </row>
    <row r="102" spans="1:3" ht="30">
      <c r="A102" s="5" t="s">
        <v>208</v>
      </c>
      <c r="B102" s="15" t="s">
        <v>209</v>
      </c>
      <c r="C102" s="14">
        <v>1271187414</v>
      </c>
    </row>
    <row r="103" spans="1:3" ht="30">
      <c r="A103" s="5" t="s">
        <v>210</v>
      </c>
      <c r="B103" s="15" t="s">
        <v>211</v>
      </c>
      <c r="C103" s="14">
        <v>59719663461</v>
      </c>
    </row>
    <row r="104" spans="1:3" ht="30">
      <c r="A104" s="13" t="s">
        <v>0</v>
      </c>
      <c r="B104" s="1" t="s">
        <v>735</v>
      </c>
      <c r="C104" s="12">
        <v>2412500000</v>
      </c>
    </row>
    <row r="105" spans="1:3" ht="30">
      <c r="A105" s="13" t="s">
        <v>13</v>
      </c>
      <c r="B105" s="1" t="s">
        <v>734</v>
      </c>
      <c r="C105" s="12">
        <v>2412500000</v>
      </c>
    </row>
    <row r="106" spans="1:3" ht="30">
      <c r="A106" s="13" t="s">
        <v>36</v>
      </c>
      <c r="B106" s="1" t="s">
        <v>336</v>
      </c>
      <c r="C106" s="12">
        <v>348636114</v>
      </c>
    </row>
    <row r="107" spans="1:3" ht="15">
      <c r="A107" s="13" t="s">
        <v>38</v>
      </c>
      <c r="B107" s="1" t="s">
        <v>337</v>
      </c>
      <c r="C107" s="12">
        <v>0</v>
      </c>
    </row>
    <row r="108" spans="1:3" ht="15">
      <c r="A108" s="13" t="s">
        <v>40</v>
      </c>
      <c r="B108" s="1" t="s">
        <v>338</v>
      </c>
      <c r="C108" s="12">
        <v>0</v>
      </c>
    </row>
    <row r="109" spans="1:3" ht="30">
      <c r="A109" s="13" t="s">
        <v>48</v>
      </c>
      <c r="B109" s="1" t="s">
        <v>733</v>
      </c>
      <c r="C109" s="12">
        <f>C105+C106</f>
        <v>2761136114</v>
      </c>
    </row>
    <row r="110" spans="1:3" ht="15">
      <c r="A110" s="5" t="s">
        <v>68</v>
      </c>
      <c r="B110" s="15" t="s">
        <v>732</v>
      </c>
      <c r="C110" s="14">
        <f>C109</f>
        <v>2761136114</v>
      </c>
    </row>
    <row r="111" spans="1:3" s="20" customFormat="1">
      <c r="B111" s="20" t="s">
        <v>731</v>
      </c>
      <c r="C111" s="21">
        <f>C103+C110</f>
        <v>62480799575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C8FE-D51A-C44E-9249-BFE45F5C92EE}">
  <dimension ref="A1:C80"/>
  <sheetViews>
    <sheetView tabSelected="1" workbookViewId="0">
      <pane ySplit="3" topLeftCell="A57" activePane="bottomLeft" state="frozen"/>
      <selection pane="bottomLeft" activeCell="C77" sqref="C77"/>
    </sheetView>
  </sheetViews>
  <sheetFormatPr baseColWidth="10" defaultColWidth="8.83203125" defaultRowHeight="13"/>
  <cols>
    <col min="1" max="1" width="8.1640625" customWidth="1"/>
    <col min="2" max="2" width="41" customWidth="1"/>
    <col min="3" max="3" width="32.83203125" customWidth="1"/>
  </cols>
  <sheetData>
    <row r="1" spans="1:3">
      <c r="A1" s="18" t="s">
        <v>776</v>
      </c>
      <c r="B1" s="19"/>
      <c r="C1" s="19"/>
    </row>
    <row r="2" spans="1:3" ht="17">
      <c r="A2" s="3" t="s">
        <v>5</v>
      </c>
      <c r="B2" s="3" t="s">
        <v>6</v>
      </c>
      <c r="C2" s="3" t="s">
        <v>742</v>
      </c>
    </row>
    <row r="3" spans="1:3" ht="16">
      <c r="A3" s="3">
        <v>2</v>
      </c>
      <c r="B3" s="3">
        <v>3</v>
      </c>
      <c r="C3" s="3">
        <v>4</v>
      </c>
    </row>
    <row r="4" spans="1:3" ht="30">
      <c r="A4" s="13" t="s">
        <v>0</v>
      </c>
      <c r="B4" s="1" t="s">
        <v>212</v>
      </c>
      <c r="C4" s="12">
        <v>1618694765</v>
      </c>
    </row>
    <row r="5" spans="1:3" ht="30">
      <c r="A5" s="13" t="s">
        <v>1</v>
      </c>
      <c r="B5" s="1" t="s">
        <v>213</v>
      </c>
      <c r="C5" s="12">
        <v>4877601360</v>
      </c>
    </row>
    <row r="6" spans="1:3" ht="30">
      <c r="A6" s="13" t="s">
        <v>2</v>
      </c>
      <c r="B6" s="1" t="s">
        <v>214</v>
      </c>
      <c r="C6" s="12">
        <v>2634436119</v>
      </c>
    </row>
    <row r="7" spans="1:3" ht="30">
      <c r="A7" s="13" t="s">
        <v>3</v>
      </c>
      <c r="B7" s="1" t="s">
        <v>215</v>
      </c>
      <c r="C7" s="12">
        <v>1271763852</v>
      </c>
    </row>
    <row r="8" spans="1:3" ht="45">
      <c r="A8" s="13" t="s">
        <v>11</v>
      </c>
      <c r="B8" s="1" t="s">
        <v>216</v>
      </c>
      <c r="C8" s="12">
        <v>3906199971</v>
      </c>
    </row>
    <row r="9" spans="1:3" ht="30">
      <c r="A9" s="13" t="s">
        <v>13</v>
      </c>
      <c r="B9" s="1" t="s">
        <v>217</v>
      </c>
      <c r="C9" s="12">
        <v>108933720</v>
      </c>
    </row>
    <row r="10" spans="1:3" ht="15">
      <c r="A10" s="13" t="s">
        <v>4</v>
      </c>
      <c r="B10" s="1" t="s">
        <v>218</v>
      </c>
      <c r="C10" s="12">
        <v>0</v>
      </c>
    </row>
    <row r="11" spans="1:3" ht="30">
      <c r="A11" s="13" t="s">
        <v>18</v>
      </c>
      <c r="B11" s="1" t="s">
        <v>219</v>
      </c>
      <c r="C11" s="12">
        <v>10511429816</v>
      </c>
    </row>
    <row r="12" spans="1:3" ht="30">
      <c r="A12" s="13" t="s">
        <v>58</v>
      </c>
      <c r="B12" s="1" t="s">
        <v>221</v>
      </c>
      <c r="C12" s="12">
        <v>5383263565</v>
      </c>
    </row>
    <row r="13" spans="1:3" ht="15">
      <c r="A13" s="13" t="s">
        <v>60</v>
      </c>
      <c r="B13" s="1" t="s">
        <v>606</v>
      </c>
      <c r="C13" s="12">
        <v>0</v>
      </c>
    </row>
    <row r="14" spans="1:3" ht="15">
      <c r="A14" s="13" t="s">
        <v>68</v>
      </c>
      <c r="B14" s="1" t="s">
        <v>224</v>
      </c>
      <c r="C14" s="12">
        <v>0</v>
      </c>
    </row>
    <row r="15" spans="1:3" ht="30">
      <c r="A15" s="13" t="s">
        <v>72</v>
      </c>
      <c r="B15" s="1" t="s">
        <v>225</v>
      </c>
      <c r="C15" s="12">
        <v>0</v>
      </c>
    </row>
    <row r="16" spans="1:3" ht="30">
      <c r="A16" s="13" t="s">
        <v>74</v>
      </c>
      <c r="B16" s="1" t="s">
        <v>226</v>
      </c>
      <c r="C16" s="12">
        <v>0</v>
      </c>
    </row>
    <row r="17" spans="1:3" ht="30">
      <c r="A17" s="5" t="s">
        <v>78</v>
      </c>
      <c r="B17" s="15" t="s">
        <v>227</v>
      </c>
      <c r="C17" s="14">
        <v>15894693381</v>
      </c>
    </row>
    <row r="18" spans="1:3" ht="30">
      <c r="A18" s="13" t="s">
        <v>228</v>
      </c>
      <c r="B18" s="1" t="s">
        <v>229</v>
      </c>
      <c r="C18" s="12">
        <v>0</v>
      </c>
    </row>
    <row r="19" spans="1:3" ht="30">
      <c r="A19" s="13" t="s">
        <v>775</v>
      </c>
      <c r="B19" s="1" t="s">
        <v>774</v>
      </c>
      <c r="C19" s="12">
        <v>0</v>
      </c>
    </row>
    <row r="20" spans="1:3" ht="30">
      <c r="A20" s="5" t="s">
        <v>236</v>
      </c>
      <c r="B20" s="15" t="s">
        <v>237</v>
      </c>
      <c r="C20" s="14">
        <v>0</v>
      </c>
    </row>
    <row r="21" spans="1:3" ht="15">
      <c r="A21" s="13" t="s">
        <v>238</v>
      </c>
      <c r="B21" s="1" t="s">
        <v>239</v>
      </c>
      <c r="C21" s="12">
        <v>9050000000</v>
      </c>
    </row>
    <row r="22" spans="1:3" ht="15">
      <c r="A22" s="13" t="s">
        <v>240</v>
      </c>
      <c r="B22" s="1" t="s">
        <v>241</v>
      </c>
      <c r="C22" s="12">
        <v>0</v>
      </c>
    </row>
    <row r="23" spans="1:3" ht="15">
      <c r="A23" s="13" t="s">
        <v>242</v>
      </c>
      <c r="B23" s="1" t="s">
        <v>243</v>
      </c>
      <c r="C23" s="12">
        <v>0</v>
      </c>
    </row>
    <row r="24" spans="1:3" ht="15">
      <c r="A24" s="13" t="s">
        <v>244</v>
      </c>
      <c r="B24" s="1" t="s">
        <v>773</v>
      </c>
      <c r="C24" s="12">
        <v>18528730403</v>
      </c>
    </row>
    <row r="25" spans="1:3" ht="30">
      <c r="A25" s="13" t="s">
        <v>112</v>
      </c>
      <c r="B25" s="1" t="s">
        <v>246</v>
      </c>
      <c r="C25" s="12">
        <v>0</v>
      </c>
    </row>
    <row r="26" spans="1:3" ht="30">
      <c r="A26" s="13" t="s">
        <v>772</v>
      </c>
      <c r="B26" s="1" t="s">
        <v>771</v>
      </c>
      <c r="C26" s="12">
        <v>270000000</v>
      </c>
    </row>
    <row r="27" spans="1:3" ht="15">
      <c r="A27" s="13" t="s">
        <v>491</v>
      </c>
      <c r="B27" s="1" t="s">
        <v>770</v>
      </c>
      <c r="C27" s="12">
        <v>0</v>
      </c>
    </row>
    <row r="28" spans="1:3" ht="30">
      <c r="A28" s="13" t="s">
        <v>134</v>
      </c>
      <c r="B28" s="1" t="s">
        <v>769</v>
      </c>
      <c r="C28" s="12">
        <v>18798730403</v>
      </c>
    </row>
    <row r="29" spans="1:3" ht="15">
      <c r="A29" s="13" t="s">
        <v>251</v>
      </c>
      <c r="B29" s="1" t="s">
        <v>768</v>
      </c>
      <c r="C29" s="12">
        <v>589600000</v>
      </c>
    </row>
    <row r="30" spans="1:3" ht="15">
      <c r="A30" s="13" t="s">
        <v>138</v>
      </c>
      <c r="B30" s="1" t="s">
        <v>255</v>
      </c>
      <c r="C30" s="12">
        <v>0</v>
      </c>
    </row>
    <row r="31" spans="1:3" ht="45">
      <c r="A31" s="13" t="s">
        <v>767</v>
      </c>
      <c r="B31" s="1" t="s">
        <v>257</v>
      </c>
      <c r="C31" s="12">
        <v>0</v>
      </c>
    </row>
    <row r="32" spans="1:3" ht="15">
      <c r="A32" s="13" t="s">
        <v>256</v>
      </c>
      <c r="B32" s="1" t="s">
        <v>259</v>
      </c>
      <c r="C32" s="12">
        <v>0</v>
      </c>
    </row>
    <row r="33" spans="1:3" ht="15">
      <c r="A33" s="13" t="s">
        <v>485</v>
      </c>
      <c r="B33" s="1" t="s">
        <v>260</v>
      </c>
      <c r="C33" s="12">
        <v>0</v>
      </c>
    </row>
    <row r="34" spans="1:3" ht="15">
      <c r="A34" s="5" t="s">
        <v>482</v>
      </c>
      <c r="B34" s="15" t="s">
        <v>766</v>
      </c>
      <c r="C34" s="14">
        <v>28438330403</v>
      </c>
    </row>
    <row r="35" spans="1:3" ht="15">
      <c r="A35" s="13" t="s">
        <v>148</v>
      </c>
      <c r="B35" s="1" t="s">
        <v>765</v>
      </c>
      <c r="C35" s="12">
        <v>3660232500</v>
      </c>
    </row>
    <row r="36" spans="1:3" ht="30">
      <c r="A36" s="13" t="s">
        <v>150</v>
      </c>
      <c r="B36" s="1" t="s">
        <v>263</v>
      </c>
      <c r="C36" s="12">
        <v>0</v>
      </c>
    </row>
    <row r="37" spans="1:3" ht="15">
      <c r="A37" s="13" t="s">
        <v>154</v>
      </c>
      <c r="B37" s="1" t="s">
        <v>764</v>
      </c>
      <c r="C37" s="12">
        <v>255738053</v>
      </c>
    </row>
    <row r="38" spans="1:3" ht="15">
      <c r="A38" s="13" t="s">
        <v>264</v>
      </c>
      <c r="B38" s="1" t="s">
        <v>267</v>
      </c>
      <c r="C38" s="12">
        <v>0</v>
      </c>
    </row>
    <row r="39" spans="1:3" ht="15">
      <c r="A39" s="13" t="s">
        <v>266</v>
      </c>
      <c r="B39" s="1" t="s">
        <v>763</v>
      </c>
      <c r="C39" s="12">
        <v>39153882</v>
      </c>
    </row>
    <row r="40" spans="1:3" ht="30">
      <c r="A40" s="13" t="s">
        <v>478</v>
      </c>
      <c r="B40" s="1" t="s">
        <v>586</v>
      </c>
      <c r="C40" s="12">
        <v>0</v>
      </c>
    </row>
    <row r="41" spans="1:3" ht="15">
      <c r="A41" s="13" t="s">
        <v>164</v>
      </c>
      <c r="B41" s="1" t="s">
        <v>269</v>
      </c>
      <c r="C41" s="12">
        <v>1386708410</v>
      </c>
    </row>
    <row r="42" spans="1:3" ht="15">
      <c r="A42" s="13" t="s">
        <v>166</v>
      </c>
      <c r="B42" s="1" t="s">
        <v>271</v>
      </c>
      <c r="C42" s="12">
        <v>813270314</v>
      </c>
    </row>
    <row r="43" spans="1:3" ht="15">
      <c r="A43" s="13" t="s">
        <v>270</v>
      </c>
      <c r="B43" s="1" t="s">
        <v>272</v>
      </c>
      <c r="C43" s="12">
        <v>459755956</v>
      </c>
    </row>
    <row r="44" spans="1:3" ht="30">
      <c r="A44" s="13" t="s">
        <v>172</v>
      </c>
      <c r="B44" s="1" t="s">
        <v>762</v>
      </c>
      <c r="C44" s="12">
        <v>537800000</v>
      </c>
    </row>
    <row r="45" spans="1:3" ht="30">
      <c r="A45" s="13" t="s">
        <v>178</v>
      </c>
      <c r="B45" s="1" t="s">
        <v>761</v>
      </c>
      <c r="C45" s="12">
        <v>537800000</v>
      </c>
    </row>
    <row r="46" spans="1:3" ht="30">
      <c r="A46" s="13" t="s">
        <v>648</v>
      </c>
      <c r="B46" s="1" t="s">
        <v>760</v>
      </c>
      <c r="C46" s="12">
        <v>500000</v>
      </c>
    </row>
    <row r="47" spans="1:3" ht="15">
      <c r="A47" s="13" t="s">
        <v>278</v>
      </c>
      <c r="B47" s="1" t="s">
        <v>759</v>
      </c>
      <c r="C47" s="12">
        <v>500000</v>
      </c>
    </row>
    <row r="48" spans="1:3" ht="15">
      <c r="A48" s="13" t="s">
        <v>280</v>
      </c>
      <c r="B48" s="1" t="s">
        <v>283</v>
      </c>
      <c r="C48" s="12">
        <v>1000000</v>
      </c>
    </row>
    <row r="49" spans="1:3" ht="15">
      <c r="A49" s="13" t="s">
        <v>282</v>
      </c>
      <c r="B49" s="1" t="s">
        <v>758</v>
      </c>
      <c r="C49" s="12">
        <v>44000000</v>
      </c>
    </row>
    <row r="50" spans="1:3" ht="75">
      <c r="A50" s="13" t="s">
        <v>284</v>
      </c>
      <c r="B50" s="1" t="s">
        <v>287</v>
      </c>
      <c r="C50" s="12">
        <v>0</v>
      </c>
    </row>
    <row r="51" spans="1:3" ht="15">
      <c r="A51" s="13" t="s">
        <v>286</v>
      </c>
      <c r="B51" s="1" t="s">
        <v>289</v>
      </c>
      <c r="C51" s="12">
        <v>0</v>
      </c>
    </row>
    <row r="52" spans="1:3" ht="45">
      <c r="A52" s="5" t="s">
        <v>288</v>
      </c>
      <c r="B52" s="15" t="s">
        <v>757</v>
      </c>
      <c r="C52" s="14">
        <v>7198159115</v>
      </c>
    </row>
    <row r="53" spans="1:3" ht="15">
      <c r="A53" s="13" t="s">
        <v>578</v>
      </c>
      <c r="B53" s="1" t="s">
        <v>756</v>
      </c>
      <c r="C53" s="12">
        <v>824521181</v>
      </c>
    </row>
    <row r="54" spans="1:3" ht="15">
      <c r="A54" s="13" t="s">
        <v>644</v>
      </c>
      <c r="B54" s="1" t="s">
        <v>295</v>
      </c>
      <c r="C54" s="12">
        <v>0</v>
      </c>
    </row>
    <row r="55" spans="1:3" ht="15">
      <c r="A55" s="5" t="s">
        <v>641</v>
      </c>
      <c r="B55" s="15" t="s">
        <v>755</v>
      </c>
      <c r="C55" s="14">
        <v>824521181</v>
      </c>
    </row>
    <row r="56" spans="1:3" ht="30">
      <c r="A56" s="13" t="s">
        <v>298</v>
      </c>
      <c r="B56" s="1" t="s">
        <v>301</v>
      </c>
      <c r="C56" s="12">
        <v>3000000</v>
      </c>
    </row>
    <row r="57" spans="1:3" ht="45">
      <c r="A57" s="13" t="s">
        <v>572</v>
      </c>
      <c r="B57" s="1" t="s">
        <v>695</v>
      </c>
      <c r="C57" s="12">
        <v>0</v>
      </c>
    </row>
    <row r="58" spans="1:3" ht="15">
      <c r="A58" s="13" t="s">
        <v>754</v>
      </c>
      <c r="B58" s="1" t="s">
        <v>304</v>
      </c>
      <c r="C58" s="12">
        <v>0</v>
      </c>
    </row>
    <row r="59" spans="1:3" ht="30">
      <c r="A59" s="13" t="s">
        <v>471</v>
      </c>
      <c r="B59" s="1" t="s">
        <v>692</v>
      </c>
      <c r="C59" s="12">
        <v>155447017</v>
      </c>
    </row>
    <row r="60" spans="1:3" ht="15">
      <c r="A60" s="13" t="s">
        <v>571</v>
      </c>
      <c r="B60" s="1" t="s">
        <v>309</v>
      </c>
      <c r="C60" s="12">
        <v>0</v>
      </c>
    </row>
    <row r="61" spans="1:3" ht="15">
      <c r="A61" s="13" t="s">
        <v>194</v>
      </c>
      <c r="B61" s="1" t="s">
        <v>316</v>
      </c>
      <c r="C61" s="12">
        <v>0</v>
      </c>
    </row>
    <row r="62" spans="1:3" ht="15">
      <c r="A62" s="13" t="s">
        <v>315</v>
      </c>
      <c r="B62" s="1" t="s">
        <v>753</v>
      </c>
      <c r="C62" s="12">
        <v>0</v>
      </c>
    </row>
    <row r="63" spans="1:3" ht="30">
      <c r="A63" s="5" t="s">
        <v>568</v>
      </c>
      <c r="B63" s="15" t="s">
        <v>689</v>
      </c>
      <c r="C63" s="14">
        <v>158447017</v>
      </c>
    </row>
    <row r="64" spans="1:3" ht="45">
      <c r="A64" s="13" t="s">
        <v>466</v>
      </c>
      <c r="B64" s="1" t="s">
        <v>688</v>
      </c>
      <c r="C64" s="12">
        <v>439750000</v>
      </c>
    </row>
    <row r="65" spans="1:3" ht="15">
      <c r="A65" s="13" t="s">
        <v>198</v>
      </c>
      <c r="B65" s="1" t="s">
        <v>752</v>
      </c>
      <c r="C65" s="12">
        <v>0</v>
      </c>
    </row>
    <row r="66" spans="1:3" ht="15">
      <c r="A66" s="13" t="s">
        <v>200</v>
      </c>
      <c r="B66" s="1" t="s">
        <v>323</v>
      </c>
      <c r="C66" s="12">
        <v>0</v>
      </c>
    </row>
    <row r="67" spans="1:3" ht="30">
      <c r="A67" s="13" t="s">
        <v>206</v>
      </c>
      <c r="B67" s="1" t="s">
        <v>687</v>
      </c>
      <c r="C67" s="12">
        <v>0</v>
      </c>
    </row>
    <row r="68" spans="1:3" ht="15">
      <c r="A68" s="13" t="s">
        <v>684</v>
      </c>
      <c r="B68" s="1" t="s">
        <v>329</v>
      </c>
      <c r="C68" s="12">
        <v>0</v>
      </c>
    </row>
    <row r="69" spans="1:3" ht="30">
      <c r="A69" s="5" t="s">
        <v>683</v>
      </c>
      <c r="B69" s="15" t="s">
        <v>682</v>
      </c>
      <c r="C69" s="14">
        <v>439750000</v>
      </c>
    </row>
    <row r="70" spans="1:3" ht="30">
      <c r="A70" s="5" t="s">
        <v>332</v>
      </c>
      <c r="B70" s="15" t="s">
        <v>751</v>
      </c>
      <c r="C70" s="14">
        <v>52953901097</v>
      </c>
    </row>
    <row r="71" spans="1:3" ht="30">
      <c r="A71" s="13" t="s">
        <v>1</v>
      </c>
      <c r="B71" s="1" t="s">
        <v>750</v>
      </c>
      <c r="C71" s="12">
        <v>2000000000</v>
      </c>
    </row>
    <row r="72" spans="1:3" ht="30">
      <c r="A72" s="13" t="s">
        <v>3</v>
      </c>
      <c r="B72" s="1" t="s">
        <v>749</v>
      </c>
      <c r="C72" s="12">
        <v>2000000000</v>
      </c>
    </row>
    <row r="73" spans="1:3" ht="30">
      <c r="A73" s="13" t="s">
        <v>719</v>
      </c>
      <c r="B73" s="1" t="s">
        <v>339</v>
      </c>
      <c r="C73" s="12">
        <v>5909047136</v>
      </c>
    </row>
    <row r="74" spans="1:3" ht="15">
      <c r="A74" s="13" t="s">
        <v>24</v>
      </c>
      <c r="B74" s="1" t="s">
        <v>748</v>
      </c>
      <c r="C74" s="12">
        <v>5909047136</v>
      </c>
    </row>
    <row r="75" spans="1:3" ht="15">
      <c r="A75" s="13" t="s">
        <v>747</v>
      </c>
      <c r="B75" s="1" t="s">
        <v>340</v>
      </c>
      <c r="C75" s="12">
        <v>0</v>
      </c>
    </row>
    <row r="76" spans="1:3" ht="15">
      <c r="A76" s="13" t="s">
        <v>30</v>
      </c>
      <c r="B76" s="1" t="s">
        <v>341</v>
      </c>
      <c r="C76" s="12">
        <v>0</v>
      </c>
    </row>
    <row r="77" spans="1:3" ht="15">
      <c r="A77" s="13" t="s">
        <v>32</v>
      </c>
      <c r="B77" s="1" t="s">
        <v>342</v>
      </c>
      <c r="C77" s="12">
        <v>1617851342</v>
      </c>
    </row>
    <row r="78" spans="1:3" ht="30">
      <c r="A78" s="13" t="s">
        <v>42</v>
      </c>
      <c r="B78" s="1" t="s">
        <v>746</v>
      </c>
      <c r="C78" s="12">
        <f>C72+C74+C75+C76+C77</f>
        <v>9526898478</v>
      </c>
    </row>
    <row r="79" spans="1:3" ht="15">
      <c r="A79" s="5" t="s">
        <v>54</v>
      </c>
      <c r="B79" s="15" t="s">
        <v>745</v>
      </c>
      <c r="C79" s="14">
        <f>C78</f>
        <v>9526898478</v>
      </c>
    </row>
    <row r="80" spans="1:3" s="20" customFormat="1">
      <c r="B80" s="20" t="s">
        <v>744</v>
      </c>
      <c r="C80" s="21">
        <f>C70+C79</f>
        <v>62480799575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DC26-EA1F-4F48-9E20-D5826C04AB43}">
  <dimension ref="A1:AO98"/>
  <sheetViews>
    <sheetView zoomScale="120" zoomScaleNormal="120" workbookViewId="0">
      <pane ySplit="2" topLeftCell="A50" activePane="bottomLeft" state="frozen"/>
      <selection activeCell="D112" sqref="D112:CD112"/>
      <selection pane="bottomLeft" activeCell="B63" sqref="B63"/>
    </sheetView>
  </sheetViews>
  <sheetFormatPr baseColWidth="10" defaultColWidth="8.83203125" defaultRowHeight="13"/>
  <cols>
    <col min="1" max="1" width="8.1640625" customWidth="1"/>
    <col min="2" max="2" width="41" customWidth="1"/>
    <col min="3" max="41" width="32.83203125" customWidth="1"/>
  </cols>
  <sheetData>
    <row r="1" spans="1:41">
      <c r="A1" s="18" t="s">
        <v>431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346</v>
      </c>
      <c r="F2" s="3" t="s">
        <v>347</v>
      </c>
      <c r="G2" s="3" t="s">
        <v>348</v>
      </c>
      <c r="H2" s="3" t="s">
        <v>349</v>
      </c>
      <c r="I2" s="3" t="s">
        <v>546</v>
      </c>
      <c r="J2" s="3" t="s">
        <v>352</v>
      </c>
      <c r="K2" s="3" t="s">
        <v>356</v>
      </c>
      <c r="L2" s="3" t="s">
        <v>544</v>
      </c>
      <c r="M2" s="3" t="s">
        <v>361</v>
      </c>
      <c r="N2" s="3" t="s">
        <v>365</v>
      </c>
      <c r="O2" s="3" t="s">
        <v>367</v>
      </c>
      <c r="P2" s="3" t="s">
        <v>539</v>
      </c>
      <c r="Q2" s="3" t="s">
        <v>536</v>
      </c>
      <c r="R2" s="3" t="s">
        <v>608</v>
      </c>
      <c r="S2" s="3" t="s">
        <v>705</v>
      </c>
      <c r="T2" s="3" t="s">
        <v>534</v>
      </c>
      <c r="U2" s="3" t="s">
        <v>532</v>
      </c>
      <c r="V2" s="3" t="s">
        <v>386</v>
      </c>
      <c r="W2" s="3" t="s">
        <v>387</v>
      </c>
      <c r="X2" s="3" t="s">
        <v>528</v>
      </c>
      <c r="Y2" s="3" t="s">
        <v>394</v>
      </c>
      <c r="Z2" s="3" t="s">
        <v>527</v>
      </c>
      <c r="AA2" s="3" t="s">
        <v>526</v>
      </c>
      <c r="AB2" s="3" t="s">
        <v>525</v>
      </c>
      <c r="AC2" s="3" t="s">
        <v>523</v>
      </c>
      <c r="AD2" s="3" t="s">
        <v>522</v>
      </c>
      <c r="AE2" s="3" t="s">
        <v>521</v>
      </c>
      <c r="AF2" s="3" t="s">
        <v>406</v>
      </c>
      <c r="AG2" s="3" t="s">
        <v>407</v>
      </c>
      <c r="AH2" s="3" t="s">
        <v>408</v>
      </c>
      <c r="AI2" s="3" t="s">
        <v>410</v>
      </c>
      <c r="AJ2" s="3" t="s">
        <v>411</v>
      </c>
      <c r="AK2" s="3" t="s">
        <v>520</v>
      </c>
      <c r="AL2" s="3" t="s">
        <v>413</v>
      </c>
      <c r="AM2" s="3" t="s">
        <v>671</v>
      </c>
      <c r="AN2" s="3" t="s">
        <v>607</v>
      </c>
      <c r="AO2" s="3" t="s">
        <v>518</v>
      </c>
    </row>
    <row r="3" spans="1:41" ht="30">
      <c r="A3" s="13" t="s">
        <v>0</v>
      </c>
      <c r="B3" s="1" t="s">
        <v>212</v>
      </c>
      <c r="C3" s="12">
        <v>2472248</v>
      </c>
      <c r="D3" s="12">
        <v>0</v>
      </c>
      <c r="E3" s="12">
        <v>0</v>
      </c>
      <c r="F3" s="12">
        <v>0</v>
      </c>
      <c r="G3" s="12">
        <v>0</v>
      </c>
      <c r="H3" s="12">
        <v>2472248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</row>
    <row r="4" spans="1:41" ht="30">
      <c r="A4" s="13" t="s">
        <v>1</v>
      </c>
      <c r="B4" s="1" t="s">
        <v>213</v>
      </c>
      <c r="C4" s="12">
        <v>2584606206</v>
      </c>
      <c r="D4" s="12">
        <v>0</v>
      </c>
      <c r="E4" s="12">
        <v>0</v>
      </c>
      <c r="F4" s="12">
        <v>0</v>
      </c>
      <c r="G4" s="12">
        <v>0</v>
      </c>
      <c r="H4" s="12">
        <v>2584606206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</row>
    <row r="5" spans="1:41" ht="30">
      <c r="A5" s="13" t="s">
        <v>2</v>
      </c>
      <c r="B5" s="1" t="s">
        <v>214</v>
      </c>
      <c r="C5" s="12">
        <v>1631293778</v>
      </c>
      <c r="D5" s="12">
        <v>0</v>
      </c>
      <c r="E5" s="12">
        <v>0</v>
      </c>
      <c r="F5" s="12">
        <v>0</v>
      </c>
      <c r="G5" s="12">
        <v>0</v>
      </c>
      <c r="H5" s="12">
        <v>1631293778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</row>
    <row r="6" spans="1:41" ht="30">
      <c r="A6" s="13" t="s">
        <v>3</v>
      </c>
      <c r="B6" s="1" t="s">
        <v>215</v>
      </c>
      <c r="C6" s="12">
        <v>594891956</v>
      </c>
      <c r="D6" s="12">
        <v>0</v>
      </c>
      <c r="E6" s="12">
        <v>0</v>
      </c>
      <c r="F6" s="12">
        <v>0</v>
      </c>
      <c r="G6" s="12">
        <v>0</v>
      </c>
      <c r="H6" s="12">
        <v>594891956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</row>
    <row r="7" spans="1:41" ht="45">
      <c r="A7" s="13" t="s">
        <v>11</v>
      </c>
      <c r="B7" s="1" t="s">
        <v>704</v>
      </c>
      <c r="C7" s="12">
        <v>2226185734</v>
      </c>
      <c r="D7" s="12">
        <v>0</v>
      </c>
      <c r="E7" s="12">
        <v>0</v>
      </c>
      <c r="F7" s="12">
        <v>0</v>
      </c>
      <c r="G7" s="12">
        <v>0</v>
      </c>
      <c r="H7" s="12">
        <v>2226185734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</row>
    <row r="8" spans="1:41" ht="30">
      <c r="A8" s="13" t="s">
        <v>13</v>
      </c>
      <c r="B8" s="1" t="s">
        <v>217</v>
      </c>
      <c r="C8" s="12">
        <v>93501500</v>
      </c>
      <c r="D8" s="12">
        <v>0</v>
      </c>
      <c r="E8" s="12">
        <v>0</v>
      </c>
      <c r="F8" s="12">
        <v>0</v>
      </c>
      <c r="G8" s="12">
        <v>0</v>
      </c>
      <c r="H8" s="12">
        <v>93501500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</row>
    <row r="9" spans="1:41" ht="30">
      <c r="A9" s="13" t="s">
        <v>15</v>
      </c>
      <c r="B9" s="1" t="s">
        <v>703</v>
      </c>
      <c r="C9" s="12">
        <v>14474500</v>
      </c>
      <c r="D9" s="12">
        <v>0</v>
      </c>
      <c r="E9" s="12">
        <v>0</v>
      </c>
      <c r="F9" s="12">
        <v>0</v>
      </c>
      <c r="G9" s="12">
        <v>0</v>
      </c>
      <c r="H9" s="12">
        <v>14474500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</row>
    <row r="10" spans="1:41" ht="15">
      <c r="A10" s="13" t="s">
        <v>4</v>
      </c>
      <c r="B10" s="1" t="s">
        <v>218</v>
      </c>
      <c r="C10" s="12">
        <v>435400</v>
      </c>
      <c r="D10" s="12">
        <v>0</v>
      </c>
      <c r="E10" s="12">
        <v>0</v>
      </c>
      <c r="F10" s="12">
        <v>0</v>
      </c>
      <c r="G10" s="12">
        <v>0</v>
      </c>
      <c r="H10" s="12">
        <v>435400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</row>
    <row r="11" spans="1:41" ht="30">
      <c r="A11" s="13" t="s">
        <v>18</v>
      </c>
      <c r="B11" s="1" t="s">
        <v>219</v>
      </c>
      <c r="C11" s="12">
        <v>4921675588</v>
      </c>
      <c r="D11" s="12">
        <v>0</v>
      </c>
      <c r="E11" s="12">
        <v>0</v>
      </c>
      <c r="F11" s="12">
        <v>0</v>
      </c>
      <c r="G11" s="12">
        <v>0</v>
      </c>
      <c r="H11" s="12">
        <v>4921675588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</row>
    <row r="12" spans="1:41" ht="15">
      <c r="A12" s="13" t="s">
        <v>20</v>
      </c>
      <c r="B12" s="1" t="s">
        <v>220</v>
      </c>
      <c r="C12" s="12">
        <v>15703647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15703647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</row>
    <row r="13" spans="1:41" ht="30">
      <c r="A13" s="13" t="s">
        <v>58</v>
      </c>
      <c r="B13" s="1" t="s">
        <v>221</v>
      </c>
      <c r="C13" s="12">
        <v>253835663</v>
      </c>
      <c r="D13" s="12">
        <v>28247770</v>
      </c>
      <c r="E13" s="12">
        <v>113437391</v>
      </c>
      <c r="F13" s="12">
        <v>0</v>
      </c>
      <c r="G13" s="12">
        <v>0</v>
      </c>
      <c r="H13" s="12">
        <v>0</v>
      </c>
      <c r="I13" s="12">
        <v>0</v>
      </c>
      <c r="J13" s="12">
        <v>19156746</v>
      </c>
      <c r="K13" s="12">
        <v>0</v>
      </c>
      <c r="L13" s="12">
        <v>0</v>
      </c>
      <c r="M13" s="12">
        <v>0</v>
      </c>
      <c r="N13" s="12">
        <v>0</v>
      </c>
      <c r="O13" s="12">
        <v>8238990</v>
      </c>
      <c r="P13" s="12">
        <v>0</v>
      </c>
      <c r="Q13" s="12">
        <v>0</v>
      </c>
      <c r="R13" s="12">
        <v>57555315</v>
      </c>
      <c r="S13" s="12">
        <v>1478590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22075826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3645035</v>
      </c>
      <c r="AM13" s="12">
        <v>0</v>
      </c>
      <c r="AN13" s="12">
        <v>0</v>
      </c>
      <c r="AO13" s="12">
        <v>0</v>
      </c>
    </row>
    <row r="14" spans="1:41" ht="15">
      <c r="A14" s="13" t="s">
        <v>60</v>
      </c>
      <c r="B14" s="1" t="s">
        <v>606</v>
      </c>
      <c r="C14" s="12">
        <v>133279172</v>
      </c>
      <c r="D14" s="12">
        <v>0</v>
      </c>
      <c r="E14" s="12">
        <v>113437391</v>
      </c>
      <c r="F14" s="12">
        <v>0</v>
      </c>
      <c r="G14" s="12">
        <v>0</v>
      </c>
      <c r="H14" s="12">
        <v>0</v>
      </c>
      <c r="I14" s="12">
        <v>0</v>
      </c>
      <c r="J14" s="12">
        <v>19156746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685035</v>
      </c>
      <c r="AM14" s="12">
        <v>0</v>
      </c>
      <c r="AN14" s="12">
        <v>0</v>
      </c>
      <c r="AO14" s="12">
        <v>0</v>
      </c>
    </row>
    <row r="15" spans="1:41" ht="30">
      <c r="A15" s="13" t="s">
        <v>64</v>
      </c>
      <c r="B15" s="1" t="s">
        <v>702</v>
      </c>
      <c r="C15" s="12">
        <v>79631141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57555315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22075826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</row>
    <row r="16" spans="1:41" ht="15">
      <c r="A16" s="13" t="s">
        <v>66</v>
      </c>
      <c r="B16" s="1" t="s">
        <v>605</v>
      </c>
      <c r="C16" s="12">
        <v>2960000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2960000</v>
      </c>
      <c r="AM16" s="12">
        <v>0</v>
      </c>
      <c r="AN16" s="12">
        <v>0</v>
      </c>
      <c r="AO16" s="12">
        <v>0</v>
      </c>
    </row>
    <row r="17" spans="1:41" ht="15">
      <c r="A17" s="13" t="s">
        <v>68</v>
      </c>
      <c r="B17" s="1" t="s">
        <v>224</v>
      </c>
      <c r="C17" s="12">
        <v>8238990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8238990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</row>
    <row r="18" spans="1:41" ht="15">
      <c r="A18" s="13" t="s">
        <v>70</v>
      </c>
      <c r="B18" s="1" t="s">
        <v>701</v>
      </c>
      <c r="C18" s="12">
        <v>1478590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1478590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</row>
    <row r="19" spans="1:41" ht="30">
      <c r="A19" s="13" t="s">
        <v>72</v>
      </c>
      <c r="B19" s="1" t="s">
        <v>225</v>
      </c>
      <c r="C19" s="12">
        <v>28247770</v>
      </c>
      <c r="D19" s="12">
        <v>28247770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</row>
    <row r="20" spans="1:41" ht="30">
      <c r="A20" s="5" t="s">
        <v>78</v>
      </c>
      <c r="B20" s="15" t="s">
        <v>227</v>
      </c>
      <c r="C20" s="14">
        <v>5191214898</v>
      </c>
      <c r="D20" s="14">
        <v>28247770</v>
      </c>
      <c r="E20" s="14">
        <v>113437391</v>
      </c>
      <c r="F20" s="14">
        <v>0</v>
      </c>
      <c r="G20" s="14">
        <v>0</v>
      </c>
      <c r="H20" s="14">
        <v>4921675588</v>
      </c>
      <c r="I20" s="14">
        <v>15703647</v>
      </c>
      <c r="J20" s="14">
        <v>19156746</v>
      </c>
      <c r="K20" s="14">
        <v>0</v>
      </c>
      <c r="L20" s="14">
        <v>0</v>
      </c>
      <c r="M20" s="14">
        <v>0</v>
      </c>
      <c r="N20" s="14">
        <v>0</v>
      </c>
      <c r="O20" s="14">
        <v>8238990</v>
      </c>
      <c r="P20" s="14">
        <v>0</v>
      </c>
      <c r="Q20" s="14">
        <v>0</v>
      </c>
      <c r="R20" s="14">
        <v>57555315</v>
      </c>
      <c r="S20" s="14">
        <v>1478590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22075826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3645035</v>
      </c>
      <c r="AM20" s="14">
        <v>0</v>
      </c>
      <c r="AN20" s="14">
        <v>0</v>
      </c>
      <c r="AO20" s="14">
        <v>0</v>
      </c>
    </row>
    <row r="21" spans="1:41" ht="15">
      <c r="A21" s="13" t="s">
        <v>80</v>
      </c>
      <c r="B21" s="1" t="s">
        <v>700</v>
      </c>
      <c r="C21" s="12">
        <v>2598000</v>
      </c>
      <c r="D21" s="12">
        <v>0</v>
      </c>
      <c r="E21" s="12">
        <v>0</v>
      </c>
      <c r="F21" s="12">
        <v>0</v>
      </c>
      <c r="G21" s="12">
        <v>0</v>
      </c>
      <c r="H21" s="12">
        <v>2598000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</row>
    <row r="22" spans="1:41" ht="30">
      <c r="A22" s="13" t="s">
        <v>228</v>
      </c>
      <c r="B22" s="1" t="s">
        <v>229</v>
      </c>
      <c r="C22" s="12">
        <v>1228721710</v>
      </c>
      <c r="D22" s="12">
        <v>9000000</v>
      </c>
      <c r="E22" s="12">
        <v>0</v>
      </c>
      <c r="F22" s="12">
        <v>1219680000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41710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</row>
    <row r="23" spans="1:41" ht="15">
      <c r="A23" s="13" t="s">
        <v>230</v>
      </c>
      <c r="B23" s="1" t="s">
        <v>231</v>
      </c>
      <c r="C23" s="12">
        <v>1228680000</v>
      </c>
      <c r="D23" s="12">
        <v>9000000</v>
      </c>
      <c r="E23" s="12">
        <v>0</v>
      </c>
      <c r="F23" s="12">
        <v>1219680000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</row>
    <row r="24" spans="1:41" ht="15">
      <c r="A24" s="13" t="s">
        <v>232</v>
      </c>
      <c r="B24" s="1" t="s">
        <v>233</v>
      </c>
      <c r="C24" s="12">
        <v>41710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41710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</row>
    <row r="25" spans="1:41" ht="30">
      <c r="A25" s="5" t="s">
        <v>236</v>
      </c>
      <c r="B25" s="15" t="s">
        <v>237</v>
      </c>
      <c r="C25" s="14">
        <v>1231319710</v>
      </c>
      <c r="D25" s="14">
        <v>9000000</v>
      </c>
      <c r="E25" s="14">
        <v>0</v>
      </c>
      <c r="F25" s="14">
        <v>1219680000</v>
      </c>
      <c r="G25" s="14">
        <v>0</v>
      </c>
      <c r="H25" s="14">
        <v>2598000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41710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</row>
    <row r="26" spans="1:41" ht="15">
      <c r="A26" s="13" t="s">
        <v>240</v>
      </c>
      <c r="B26" s="1" t="s">
        <v>604</v>
      </c>
      <c r="C26" s="12">
        <v>4636383834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4636383834</v>
      </c>
      <c r="AO26" s="12">
        <v>0</v>
      </c>
    </row>
    <row r="27" spans="1:41" ht="15">
      <c r="A27" s="13" t="s">
        <v>603</v>
      </c>
      <c r="B27" s="1" t="s">
        <v>241</v>
      </c>
      <c r="C27" s="12">
        <v>4210176580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4210176580</v>
      </c>
      <c r="AO27" s="12">
        <v>0</v>
      </c>
    </row>
    <row r="28" spans="1:41" ht="15">
      <c r="A28" s="13" t="s">
        <v>602</v>
      </c>
      <c r="B28" s="1" t="s">
        <v>243</v>
      </c>
      <c r="C28" s="12">
        <v>426207254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426207254</v>
      </c>
      <c r="AO28" s="12">
        <v>0</v>
      </c>
    </row>
    <row r="29" spans="1:41" ht="15">
      <c r="A29" s="13" t="s">
        <v>499</v>
      </c>
      <c r="B29" s="1" t="s">
        <v>601</v>
      </c>
      <c r="C29" s="12">
        <v>8840399793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8840399793</v>
      </c>
      <c r="AO29" s="12">
        <v>0</v>
      </c>
    </row>
    <row r="30" spans="1:41" ht="30">
      <c r="A30" s="13" t="s">
        <v>116</v>
      </c>
      <c r="B30" s="1" t="s">
        <v>246</v>
      </c>
      <c r="C30" s="12">
        <v>8840399793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8840399793</v>
      </c>
      <c r="AO30" s="12">
        <v>0</v>
      </c>
    </row>
    <row r="31" spans="1:41" ht="30">
      <c r="A31" s="13" t="s">
        <v>600</v>
      </c>
      <c r="B31" s="1" t="s">
        <v>599</v>
      </c>
      <c r="C31" s="12">
        <v>70230924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70230924</v>
      </c>
      <c r="AO31" s="12">
        <v>0</v>
      </c>
    </row>
    <row r="32" spans="1:41" ht="15">
      <c r="A32" s="13" t="s">
        <v>128</v>
      </c>
      <c r="B32" s="1" t="s">
        <v>250</v>
      </c>
      <c r="C32" s="12">
        <v>70230924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70230924</v>
      </c>
      <c r="AO32" s="12">
        <v>0</v>
      </c>
    </row>
    <row r="33" spans="1:41" ht="30">
      <c r="A33" s="13" t="s">
        <v>598</v>
      </c>
      <c r="B33" s="1" t="s">
        <v>597</v>
      </c>
      <c r="C33" s="12">
        <v>8910630717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8910630717</v>
      </c>
      <c r="AO33" s="12">
        <v>0</v>
      </c>
    </row>
    <row r="34" spans="1:41" ht="15">
      <c r="A34" s="13" t="s">
        <v>138</v>
      </c>
      <c r="B34" s="1" t="s">
        <v>596</v>
      </c>
      <c r="C34" s="12">
        <v>77628201</v>
      </c>
      <c r="D34" s="12">
        <v>32588671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45039530</v>
      </c>
      <c r="AO34" s="12">
        <v>0</v>
      </c>
    </row>
    <row r="35" spans="1:41" ht="15">
      <c r="A35" s="13" t="s">
        <v>595</v>
      </c>
      <c r="B35" s="1" t="s">
        <v>255</v>
      </c>
      <c r="C35" s="12">
        <v>115800</v>
      </c>
      <c r="D35" s="12">
        <v>115800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</row>
    <row r="36" spans="1:41" ht="15">
      <c r="A36" s="13" t="s">
        <v>594</v>
      </c>
      <c r="B36" s="1" t="s">
        <v>593</v>
      </c>
      <c r="C36" s="12">
        <v>60000</v>
      </c>
      <c r="D36" s="12">
        <v>60000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</row>
    <row r="37" spans="1:41" ht="45">
      <c r="A37" s="13" t="s">
        <v>592</v>
      </c>
      <c r="B37" s="1" t="s">
        <v>257</v>
      </c>
      <c r="C37" s="12">
        <v>12022500</v>
      </c>
      <c r="D37" s="12">
        <v>12022500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</row>
    <row r="38" spans="1:41" ht="15">
      <c r="A38" s="13" t="s">
        <v>591</v>
      </c>
      <c r="B38" s="1" t="s">
        <v>259</v>
      </c>
      <c r="C38" s="12">
        <v>15890570</v>
      </c>
      <c r="D38" s="12">
        <v>5496518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10394052</v>
      </c>
      <c r="AO38" s="12">
        <v>0</v>
      </c>
    </row>
    <row r="39" spans="1:41" ht="15">
      <c r="A39" s="13" t="s">
        <v>482</v>
      </c>
      <c r="B39" s="1" t="s">
        <v>260</v>
      </c>
      <c r="C39" s="12">
        <v>585000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585000</v>
      </c>
      <c r="AO39" s="12">
        <v>0</v>
      </c>
    </row>
    <row r="40" spans="1:41" ht="15">
      <c r="A40" s="13">
        <v>99</v>
      </c>
      <c r="B40" s="1" t="s">
        <v>446</v>
      </c>
      <c r="C40" s="12">
        <f>C34-C35-C36-C37-C38-C39</f>
        <v>48954331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 ht="15">
      <c r="A41" s="5" t="s">
        <v>150</v>
      </c>
      <c r="B41" s="15" t="s">
        <v>590</v>
      </c>
      <c r="C41" s="14">
        <v>13624642752</v>
      </c>
      <c r="D41" s="14">
        <v>32588671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13592054081</v>
      </c>
      <c r="AO41" s="14">
        <v>0</v>
      </c>
    </row>
    <row r="42" spans="1:41" ht="15">
      <c r="A42" s="13" t="s">
        <v>154</v>
      </c>
      <c r="B42" s="1" t="s">
        <v>589</v>
      </c>
      <c r="C42" s="12">
        <v>1730873652</v>
      </c>
      <c r="D42" s="12">
        <v>8255095</v>
      </c>
      <c r="E42" s="12">
        <v>0</v>
      </c>
      <c r="F42" s="12">
        <v>797798590</v>
      </c>
      <c r="G42" s="12">
        <v>1916158</v>
      </c>
      <c r="H42" s="12">
        <v>0</v>
      </c>
      <c r="I42" s="12">
        <v>0</v>
      </c>
      <c r="J42" s="12">
        <v>0</v>
      </c>
      <c r="K42" s="12">
        <v>540660317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1509487</v>
      </c>
      <c r="V42" s="12">
        <v>60223011</v>
      </c>
      <c r="W42" s="12">
        <v>2067027</v>
      </c>
      <c r="X42" s="12">
        <v>0</v>
      </c>
      <c r="Y42" s="12">
        <v>0</v>
      </c>
      <c r="Z42" s="12">
        <v>349580</v>
      </c>
      <c r="AA42" s="12">
        <v>0</v>
      </c>
      <c r="AB42" s="12">
        <v>63500</v>
      </c>
      <c r="AC42" s="12">
        <v>0</v>
      </c>
      <c r="AD42" s="12">
        <v>59800</v>
      </c>
      <c r="AE42" s="12">
        <v>2520000</v>
      </c>
      <c r="AF42" s="12">
        <v>0</v>
      </c>
      <c r="AG42" s="12">
        <v>0</v>
      </c>
      <c r="AH42" s="12">
        <v>312295187</v>
      </c>
      <c r="AI42" s="12">
        <v>3000000</v>
      </c>
      <c r="AJ42" s="12">
        <v>155900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</row>
    <row r="43" spans="1:41" ht="30">
      <c r="A43" s="13" t="s">
        <v>264</v>
      </c>
      <c r="B43" s="1" t="s">
        <v>263</v>
      </c>
      <c r="C43" s="12">
        <v>1109366869</v>
      </c>
      <c r="D43" s="12">
        <v>148092</v>
      </c>
      <c r="E43" s="12">
        <v>0</v>
      </c>
      <c r="F43" s="12">
        <v>796923590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312295187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</row>
    <row r="44" spans="1:41" ht="15">
      <c r="A44" s="13">
        <v>99</v>
      </c>
      <c r="B44" s="1" t="s">
        <v>447</v>
      </c>
      <c r="C44" s="12">
        <f>C42-C43</f>
        <v>621506783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spans="1:41" ht="15">
      <c r="A45" s="13" t="s">
        <v>156</v>
      </c>
      <c r="B45" s="1" t="s">
        <v>588</v>
      </c>
      <c r="C45" s="12">
        <v>102387487</v>
      </c>
      <c r="D45" s="12">
        <v>59044276</v>
      </c>
      <c r="E45" s="12">
        <v>0</v>
      </c>
      <c r="F45" s="12">
        <v>16745425</v>
      </c>
      <c r="G45" s="12">
        <v>9145984</v>
      </c>
      <c r="H45" s="12">
        <v>0</v>
      </c>
      <c r="I45" s="12">
        <v>0</v>
      </c>
      <c r="J45" s="12">
        <v>4307339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6864166</v>
      </c>
      <c r="V45" s="12">
        <v>654657</v>
      </c>
      <c r="W45" s="12">
        <v>0</v>
      </c>
      <c r="X45" s="12">
        <v>0</v>
      </c>
      <c r="Y45" s="12">
        <v>0</v>
      </c>
      <c r="Z45" s="12">
        <v>1225882</v>
      </c>
      <c r="AA45" s="12">
        <v>0</v>
      </c>
      <c r="AB45" s="12">
        <v>0</v>
      </c>
      <c r="AC45" s="12">
        <v>0</v>
      </c>
      <c r="AD45" s="12">
        <v>2263220</v>
      </c>
      <c r="AE45" s="12">
        <v>0</v>
      </c>
      <c r="AF45" s="12">
        <v>64714</v>
      </c>
      <c r="AG45" s="12">
        <v>139994</v>
      </c>
      <c r="AH45" s="12">
        <v>109830</v>
      </c>
      <c r="AI45" s="12">
        <v>909985</v>
      </c>
      <c r="AJ45" s="12">
        <v>912015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</row>
    <row r="46" spans="1:41" ht="15">
      <c r="A46" s="13" t="s">
        <v>158</v>
      </c>
      <c r="B46" s="1" t="s">
        <v>267</v>
      </c>
      <c r="C46" s="12">
        <v>75651391</v>
      </c>
      <c r="D46" s="12">
        <v>56198665</v>
      </c>
      <c r="E46" s="12">
        <v>0</v>
      </c>
      <c r="F46" s="12">
        <v>0</v>
      </c>
      <c r="G46" s="12">
        <v>3722920</v>
      </c>
      <c r="H46" s="12">
        <v>0</v>
      </c>
      <c r="I46" s="12">
        <v>0</v>
      </c>
      <c r="J46" s="12">
        <v>4307339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6825366</v>
      </c>
      <c r="V46" s="12">
        <v>0</v>
      </c>
      <c r="W46" s="12">
        <v>0</v>
      </c>
      <c r="X46" s="12">
        <v>0</v>
      </c>
      <c r="Y46" s="12">
        <v>0</v>
      </c>
      <c r="Z46" s="12">
        <v>1225882</v>
      </c>
      <c r="AA46" s="12">
        <v>0</v>
      </c>
      <c r="AB46" s="12">
        <v>0</v>
      </c>
      <c r="AC46" s="12">
        <v>0</v>
      </c>
      <c r="AD46" s="12">
        <v>2263220</v>
      </c>
      <c r="AE46" s="12">
        <v>0</v>
      </c>
      <c r="AF46" s="12">
        <v>64714</v>
      </c>
      <c r="AG46" s="12">
        <v>139994</v>
      </c>
      <c r="AH46" s="12">
        <v>0</v>
      </c>
      <c r="AI46" s="12">
        <v>0</v>
      </c>
      <c r="AJ46" s="12">
        <v>903291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</row>
    <row r="47" spans="1:41" ht="15">
      <c r="A47" s="13">
        <v>99</v>
      </c>
      <c r="B47" s="1" t="s">
        <v>449</v>
      </c>
      <c r="C47" s="12">
        <f>C45-C46</f>
        <v>26736096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spans="1:41" ht="15">
      <c r="A48" s="13" t="s">
        <v>478</v>
      </c>
      <c r="B48" s="1" t="s">
        <v>587</v>
      </c>
      <c r="C48" s="12">
        <v>34550764</v>
      </c>
      <c r="D48" s="12">
        <v>0</v>
      </c>
      <c r="E48" s="12">
        <v>0</v>
      </c>
      <c r="F48" s="12">
        <v>34550764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</row>
    <row r="49" spans="1:41" ht="30">
      <c r="A49" s="13" t="s">
        <v>162</v>
      </c>
      <c r="B49" s="1" t="s">
        <v>586</v>
      </c>
      <c r="C49" s="12">
        <v>230470</v>
      </c>
      <c r="D49" s="12">
        <v>0</v>
      </c>
      <c r="E49" s="12">
        <v>0</v>
      </c>
      <c r="F49" s="12">
        <v>230470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</row>
    <row r="50" spans="1:41" ht="15">
      <c r="A50" s="13">
        <v>99</v>
      </c>
      <c r="B50" s="1" t="s">
        <v>610</v>
      </c>
      <c r="C50" s="12">
        <f>C48-C49</f>
        <v>34320294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spans="1:41" ht="15">
      <c r="A51" s="13" t="s">
        <v>168</v>
      </c>
      <c r="B51" s="1" t="s">
        <v>269</v>
      </c>
      <c r="C51" s="12">
        <v>693776741</v>
      </c>
      <c r="D51" s="12">
        <v>40000000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399849</v>
      </c>
      <c r="V51" s="12">
        <v>342539925</v>
      </c>
      <c r="W51" s="12">
        <v>301176</v>
      </c>
      <c r="X51" s="12">
        <v>11370370</v>
      </c>
      <c r="Y51" s="12">
        <v>1577750</v>
      </c>
      <c r="Z51" s="12">
        <v>95994056</v>
      </c>
      <c r="AA51" s="12">
        <v>19391959</v>
      </c>
      <c r="AB51" s="12">
        <v>2480158</v>
      </c>
      <c r="AC51" s="12">
        <v>0</v>
      </c>
      <c r="AD51" s="12">
        <v>57971195</v>
      </c>
      <c r="AE51" s="12">
        <v>13984831</v>
      </c>
      <c r="AF51" s="12">
        <v>0</v>
      </c>
      <c r="AG51" s="12">
        <v>0</v>
      </c>
      <c r="AH51" s="12">
        <v>0</v>
      </c>
      <c r="AI51" s="12">
        <v>77686375</v>
      </c>
      <c r="AJ51" s="12">
        <v>26334678</v>
      </c>
      <c r="AK51" s="12">
        <v>3744419</v>
      </c>
      <c r="AL51" s="12">
        <v>0</v>
      </c>
      <c r="AM51" s="12">
        <v>0</v>
      </c>
      <c r="AN51" s="12">
        <v>0</v>
      </c>
      <c r="AO51" s="12">
        <v>0</v>
      </c>
    </row>
    <row r="52" spans="1:41" ht="15">
      <c r="A52" s="13" t="s">
        <v>170</v>
      </c>
      <c r="B52" s="1" t="s">
        <v>271</v>
      </c>
      <c r="C52" s="12">
        <v>268942030</v>
      </c>
      <c r="D52" s="12">
        <v>2540433</v>
      </c>
      <c r="E52" s="12">
        <v>0</v>
      </c>
      <c r="F52" s="12">
        <v>32531961</v>
      </c>
      <c r="G52" s="12">
        <v>865779</v>
      </c>
      <c r="H52" s="12">
        <v>0</v>
      </c>
      <c r="I52" s="12">
        <v>0</v>
      </c>
      <c r="J52" s="12">
        <v>318182</v>
      </c>
      <c r="K52" s="12">
        <v>110845588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1923350</v>
      </c>
      <c r="V52" s="12">
        <v>92570810</v>
      </c>
      <c r="W52" s="12">
        <v>639417</v>
      </c>
      <c r="X52" s="12">
        <v>12520</v>
      </c>
      <c r="Y52" s="12">
        <v>0</v>
      </c>
      <c r="Z52" s="12">
        <v>330988</v>
      </c>
      <c r="AA52" s="12">
        <v>0</v>
      </c>
      <c r="AB52" s="12">
        <v>669642</v>
      </c>
      <c r="AC52" s="12">
        <v>0</v>
      </c>
      <c r="AD52" s="12">
        <v>604656</v>
      </c>
      <c r="AE52" s="12">
        <v>3775909</v>
      </c>
      <c r="AF52" s="12">
        <v>14531</v>
      </c>
      <c r="AG52" s="12">
        <v>35346</v>
      </c>
      <c r="AH52" s="12">
        <v>12150</v>
      </c>
      <c r="AI52" s="12">
        <v>21024720</v>
      </c>
      <c r="AJ52" s="12">
        <v>226048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</row>
    <row r="53" spans="1:41" ht="15">
      <c r="A53" s="13" t="s">
        <v>476</v>
      </c>
      <c r="B53" s="1" t="s">
        <v>272</v>
      </c>
      <c r="C53" s="12">
        <v>141531000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117398000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7243000</v>
      </c>
      <c r="AF53" s="12">
        <v>0</v>
      </c>
      <c r="AG53" s="12">
        <v>0</v>
      </c>
      <c r="AH53" s="12">
        <v>0</v>
      </c>
      <c r="AI53" s="12">
        <v>16890000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</row>
    <row r="54" spans="1:41" ht="30">
      <c r="A54" s="13" t="s">
        <v>174</v>
      </c>
      <c r="B54" s="1" t="s">
        <v>699</v>
      </c>
      <c r="C54" s="12">
        <v>22550</v>
      </c>
      <c r="D54" s="12">
        <v>6305</v>
      </c>
      <c r="E54" s="12">
        <v>0</v>
      </c>
      <c r="F54" s="12">
        <v>10170</v>
      </c>
      <c r="G54" s="12">
        <v>1832</v>
      </c>
      <c r="H54" s="12">
        <v>0</v>
      </c>
      <c r="I54" s="12">
        <v>0</v>
      </c>
      <c r="J54" s="12">
        <v>9</v>
      </c>
      <c r="K54" s="12">
        <v>0</v>
      </c>
      <c r="L54" s="12">
        <v>0</v>
      </c>
      <c r="M54" s="12">
        <v>0</v>
      </c>
      <c r="N54" s="12">
        <v>0</v>
      </c>
      <c r="O54" s="12">
        <v>3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4184</v>
      </c>
      <c r="V54" s="12">
        <v>0</v>
      </c>
      <c r="W54" s="12">
        <v>0</v>
      </c>
      <c r="X54" s="12">
        <v>0</v>
      </c>
      <c r="Y54" s="12">
        <v>0</v>
      </c>
      <c r="Z54" s="12">
        <v>18</v>
      </c>
      <c r="AA54" s="12">
        <v>0</v>
      </c>
      <c r="AB54" s="12">
        <v>0</v>
      </c>
      <c r="AC54" s="12">
        <v>0</v>
      </c>
      <c r="AD54" s="12">
        <v>8</v>
      </c>
      <c r="AE54" s="12">
        <v>0</v>
      </c>
      <c r="AF54" s="12">
        <v>8</v>
      </c>
      <c r="AG54" s="12">
        <v>0</v>
      </c>
      <c r="AH54" s="12">
        <v>0</v>
      </c>
      <c r="AI54" s="12">
        <v>0</v>
      </c>
      <c r="AJ54" s="12">
        <v>13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</row>
    <row r="55" spans="1:41" ht="30">
      <c r="A55" s="13" t="s">
        <v>275</v>
      </c>
      <c r="B55" s="1" t="s">
        <v>647</v>
      </c>
      <c r="C55" s="12">
        <v>22550</v>
      </c>
      <c r="D55" s="12">
        <v>6305</v>
      </c>
      <c r="E55" s="12">
        <v>0</v>
      </c>
      <c r="F55" s="12">
        <v>10170</v>
      </c>
      <c r="G55" s="12">
        <v>1832</v>
      </c>
      <c r="H55" s="12">
        <v>0</v>
      </c>
      <c r="I55" s="12">
        <v>0</v>
      </c>
      <c r="J55" s="12">
        <v>9</v>
      </c>
      <c r="K55" s="12">
        <v>0</v>
      </c>
      <c r="L55" s="12">
        <v>0</v>
      </c>
      <c r="M55" s="12">
        <v>0</v>
      </c>
      <c r="N55" s="12">
        <v>0</v>
      </c>
      <c r="O55" s="12">
        <v>3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4184</v>
      </c>
      <c r="V55" s="12">
        <v>0</v>
      </c>
      <c r="W55" s="12">
        <v>0</v>
      </c>
      <c r="X55" s="12">
        <v>0</v>
      </c>
      <c r="Y55" s="12">
        <v>0</v>
      </c>
      <c r="Z55" s="12">
        <v>18</v>
      </c>
      <c r="AA55" s="12">
        <v>0</v>
      </c>
      <c r="AB55" s="12">
        <v>0</v>
      </c>
      <c r="AC55" s="12">
        <v>0</v>
      </c>
      <c r="AD55" s="12">
        <v>8</v>
      </c>
      <c r="AE55" s="12">
        <v>0</v>
      </c>
      <c r="AF55" s="12">
        <v>8</v>
      </c>
      <c r="AG55" s="12">
        <v>0</v>
      </c>
      <c r="AH55" s="12">
        <v>0</v>
      </c>
      <c r="AI55" s="12">
        <v>0</v>
      </c>
      <c r="AJ55" s="12">
        <v>13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</row>
    <row r="56" spans="1:41" ht="30">
      <c r="A56" s="13" t="s">
        <v>180</v>
      </c>
      <c r="B56" s="1" t="s">
        <v>698</v>
      </c>
      <c r="C56" s="12">
        <v>939937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124866</v>
      </c>
      <c r="N56" s="12">
        <v>0</v>
      </c>
      <c r="O56" s="12">
        <v>0</v>
      </c>
      <c r="P56" s="12">
        <v>0</v>
      </c>
      <c r="Q56" s="12">
        <v>0</v>
      </c>
      <c r="R56" s="12">
        <v>815071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</row>
    <row r="57" spans="1:41" ht="30">
      <c r="A57" s="13" t="s">
        <v>280</v>
      </c>
      <c r="B57" s="1" t="s">
        <v>279</v>
      </c>
      <c r="C57" s="12">
        <v>939937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124866</v>
      </c>
      <c r="N57" s="12">
        <v>0</v>
      </c>
      <c r="O57" s="12">
        <v>0</v>
      </c>
      <c r="P57" s="12">
        <v>0</v>
      </c>
      <c r="Q57" s="12">
        <v>0</v>
      </c>
      <c r="R57" s="12">
        <v>815071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</row>
    <row r="58" spans="1:41" ht="15">
      <c r="A58" s="13" t="s">
        <v>282</v>
      </c>
      <c r="B58" s="1" t="s">
        <v>281</v>
      </c>
      <c r="C58" s="12">
        <v>939937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124866</v>
      </c>
      <c r="N58" s="12">
        <v>0</v>
      </c>
      <c r="O58" s="12">
        <v>0</v>
      </c>
      <c r="P58" s="12">
        <v>0</v>
      </c>
      <c r="Q58" s="12">
        <v>0</v>
      </c>
      <c r="R58" s="12">
        <v>815071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</row>
    <row r="59" spans="1:41" ht="15">
      <c r="A59" s="13" t="s">
        <v>284</v>
      </c>
      <c r="B59" s="1" t="s">
        <v>283</v>
      </c>
      <c r="C59" s="12">
        <v>1651760</v>
      </c>
      <c r="D59" s="12">
        <v>0</v>
      </c>
      <c r="E59" s="12">
        <v>0</v>
      </c>
      <c r="F59" s="12">
        <v>446000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53229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1152531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</row>
    <row r="60" spans="1:41" ht="15">
      <c r="A60" s="13" t="s">
        <v>286</v>
      </c>
      <c r="B60" s="1" t="s">
        <v>646</v>
      </c>
      <c r="C60" s="12">
        <v>115567561</v>
      </c>
      <c r="D60" s="12">
        <v>47125084</v>
      </c>
      <c r="E60" s="12">
        <v>0</v>
      </c>
      <c r="F60" s="12">
        <v>6419957</v>
      </c>
      <c r="G60" s="12">
        <v>10002</v>
      </c>
      <c r="H60" s="12">
        <v>0</v>
      </c>
      <c r="I60" s="12">
        <v>0</v>
      </c>
      <c r="J60" s="12">
        <v>89494</v>
      </c>
      <c r="K60" s="12">
        <v>58813694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54069</v>
      </c>
      <c r="V60" s="12">
        <v>190890</v>
      </c>
      <c r="W60" s="12">
        <v>0</v>
      </c>
      <c r="X60" s="12">
        <v>0</v>
      </c>
      <c r="Y60" s="12">
        <v>0</v>
      </c>
      <c r="Z60" s="12">
        <v>269798</v>
      </c>
      <c r="AA60" s="12">
        <v>0</v>
      </c>
      <c r="AB60" s="12">
        <v>0</v>
      </c>
      <c r="AC60" s="12">
        <v>0</v>
      </c>
      <c r="AD60" s="12">
        <v>120630</v>
      </c>
      <c r="AE60" s="12">
        <v>0</v>
      </c>
      <c r="AF60" s="12">
        <v>0</v>
      </c>
      <c r="AG60" s="12">
        <v>0</v>
      </c>
      <c r="AH60" s="12">
        <v>2412206</v>
      </c>
      <c r="AI60" s="12">
        <v>0</v>
      </c>
      <c r="AJ60" s="12">
        <v>61737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</row>
    <row r="61" spans="1:41" ht="75">
      <c r="A61" s="13" t="s">
        <v>288</v>
      </c>
      <c r="B61" s="1" t="s">
        <v>287</v>
      </c>
      <c r="C61" s="12">
        <v>6321446</v>
      </c>
      <c r="D61" s="12">
        <v>762204</v>
      </c>
      <c r="E61" s="12">
        <v>0</v>
      </c>
      <c r="F61" s="12">
        <v>4876766</v>
      </c>
      <c r="G61" s="12">
        <v>0</v>
      </c>
      <c r="H61" s="12">
        <v>0</v>
      </c>
      <c r="I61" s="12">
        <v>0</v>
      </c>
      <c r="J61" s="12">
        <v>0</v>
      </c>
      <c r="K61" s="12">
        <v>121405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561071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</row>
    <row r="62" spans="1:41" ht="15">
      <c r="A62" s="13" t="s">
        <v>290</v>
      </c>
      <c r="B62" s="1" t="s">
        <v>289</v>
      </c>
      <c r="C62" s="12">
        <v>3941304</v>
      </c>
      <c r="D62" s="12">
        <v>556978</v>
      </c>
      <c r="E62" s="12">
        <v>0</v>
      </c>
      <c r="F62" s="12">
        <v>1533191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1851135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</row>
    <row r="63" spans="1:41" ht="15">
      <c r="A63" s="13">
        <v>99</v>
      </c>
      <c r="B63" s="1" t="s">
        <v>448</v>
      </c>
      <c r="C63" s="12">
        <f>C60-C61-C62</f>
        <v>105304811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spans="1:41" ht="45">
      <c r="A64" s="5" t="s">
        <v>579</v>
      </c>
      <c r="B64" s="15" t="s">
        <v>697</v>
      </c>
      <c r="C64" s="14">
        <v>3090243482</v>
      </c>
      <c r="D64" s="14">
        <v>156971193</v>
      </c>
      <c r="E64" s="14">
        <v>0</v>
      </c>
      <c r="F64" s="14">
        <v>888502867</v>
      </c>
      <c r="G64" s="14">
        <v>11939755</v>
      </c>
      <c r="H64" s="14">
        <v>0</v>
      </c>
      <c r="I64" s="14">
        <v>0</v>
      </c>
      <c r="J64" s="14">
        <v>4715024</v>
      </c>
      <c r="K64" s="14">
        <v>710319599</v>
      </c>
      <c r="L64" s="14">
        <v>0</v>
      </c>
      <c r="M64" s="14">
        <v>124866</v>
      </c>
      <c r="N64" s="14">
        <v>0</v>
      </c>
      <c r="O64" s="14">
        <v>3</v>
      </c>
      <c r="P64" s="14">
        <v>0</v>
      </c>
      <c r="Q64" s="14">
        <v>0</v>
      </c>
      <c r="R64" s="14">
        <v>815071</v>
      </c>
      <c r="S64" s="14">
        <v>0</v>
      </c>
      <c r="T64" s="14">
        <v>0</v>
      </c>
      <c r="U64" s="14">
        <v>10755105</v>
      </c>
      <c r="V64" s="14">
        <v>613577293</v>
      </c>
      <c r="W64" s="14">
        <v>3007620</v>
      </c>
      <c r="X64" s="14">
        <v>11382890</v>
      </c>
      <c r="Y64" s="14">
        <v>1577750</v>
      </c>
      <c r="Z64" s="14">
        <v>98223551</v>
      </c>
      <c r="AA64" s="14">
        <v>19391959</v>
      </c>
      <c r="AB64" s="14">
        <v>3213300</v>
      </c>
      <c r="AC64" s="14">
        <v>0</v>
      </c>
      <c r="AD64" s="14">
        <v>61019509</v>
      </c>
      <c r="AE64" s="14">
        <v>27523740</v>
      </c>
      <c r="AF64" s="14">
        <v>79253</v>
      </c>
      <c r="AG64" s="14">
        <v>175340</v>
      </c>
      <c r="AH64" s="14">
        <v>315981904</v>
      </c>
      <c r="AI64" s="14">
        <v>119511080</v>
      </c>
      <c r="AJ64" s="14">
        <v>27690391</v>
      </c>
      <c r="AK64" s="14">
        <v>3744419</v>
      </c>
      <c r="AL64" s="14">
        <v>0</v>
      </c>
      <c r="AM64" s="14">
        <v>0</v>
      </c>
      <c r="AN64" s="14">
        <v>0</v>
      </c>
      <c r="AO64" s="14">
        <v>0</v>
      </c>
    </row>
    <row r="65" spans="1:41" ht="15">
      <c r="A65" s="13" t="s">
        <v>644</v>
      </c>
      <c r="B65" s="1" t="s">
        <v>643</v>
      </c>
      <c r="C65" s="12">
        <v>376313755</v>
      </c>
      <c r="D65" s="12">
        <v>0</v>
      </c>
      <c r="E65" s="12">
        <v>0</v>
      </c>
      <c r="F65" s="12">
        <v>376313755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</row>
    <row r="66" spans="1:41" ht="15">
      <c r="A66" s="13" t="s">
        <v>642</v>
      </c>
      <c r="B66" s="1" t="s">
        <v>295</v>
      </c>
      <c r="C66" s="12">
        <v>2796940</v>
      </c>
      <c r="D66" s="12">
        <v>354582</v>
      </c>
      <c r="E66" s="12">
        <v>0</v>
      </c>
      <c r="F66" s="12">
        <v>0</v>
      </c>
      <c r="G66" s="12">
        <v>492358</v>
      </c>
      <c r="H66" s="12">
        <v>0</v>
      </c>
      <c r="I66" s="12">
        <v>0</v>
      </c>
      <c r="J66" s="12">
        <v>1950000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</row>
    <row r="67" spans="1:41" ht="15">
      <c r="A67" s="5" t="s">
        <v>641</v>
      </c>
      <c r="B67" s="15" t="s">
        <v>696</v>
      </c>
      <c r="C67" s="14">
        <v>379110695</v>
      </c>
      <c r="D67" s="14">
        <v>354582</v>
      </c>
      <c r="E67" s="14">
        <v>0</v>
      </c>
      <c r="F67" s="14">
        <v>376313755</v>
      </c>
      <c r="G67" s="14">
        <v>492358</v>
      </c>
      <c r="H67" s="14">
        <v>0</v>
      </c>
      <c r="I67" s="14">
        <v>0</v>
      </c>
      <c r="J67" s="14">
        <v>1950000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</row>
    <row r="68" spans="1:41" ht="30">
      <c r="A68" s="13" t="s">
        <v>298</v>
      </c>
      <c r="B68" s="1" t="s">
        <v>301</v>
      </c>
      <c r="C68" s="12">
        <v>5582324</v>
      </c>
      <c r="D68" s="12">
        <v>0</v>
      </c>
      <c r="E68" s="12">
        <v>0</v>
      </c>
      <c r="F68" s="12">
        <v>2119400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3462924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</row>
    <row r="69" spans="1:41" ht="45">
      <c r="A69" s="13" t="s">
        <v>572</v>
      </c>
      <c r="B69" s="1" t="s">
        <v>695</v>
      </c>
      <c r="C69" s="12">
        <v>16000000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16000000</v>
      </c>
      <c r="AN69" s="12">
        <v>0</v>
      </c>
      <c r="AO69" s="12">
        <v>0</v>
      </c>
    </row>
    <row r="70" spans="1:41" ht="30">
      <c r="A70" s="13" t="s">
        <v>694</v>
      </c>
      <c r="B70" s="1" t="s">
        <v>693</v>
      </c>
      <c r="C70" s="12">
        <v>16000000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16000000</v>
      </c>
      <c r="AN70" s="12">
        <v>0</v>
      </c>
      <c r="AO70" s="12">
        <v>0</v>
      </c>
    </row>
    <row r="71" spans="1:41" ht="30">
      <c r="A71" s="13" t="s">
        <v>471</v>
      </c>
      <c r="B71" s="1" t="s">
        <v>692</v>
      </c>
      <c r="C71" s="12">
        <v>33038637</v>
      </c>
      <c r="D71" s="12">
        <v>150000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156260</v>
      </c>
      <c r="K71" s="12">
        <v>0</v>
      </c>
      <c r="L71" s="12">
        <v>0</v>
      </c>
      <c r="M71" s="12">
        <v>29208056</v>
      </c>
      <c r="N71" s="12">
        <v>642548</v>
      </c>
      <c r="O71" s="12">
        <v>0</v>
      </c>
      <c r="P71" s="12">
        <v>2284237</v>
      </c>
      <c r="Q71" s="12">
        <v>482336</v>
      </c>
      <c r="R71" s="12">
        <v>0</v>
      </c>
      <c r="S71" s="12">
        <v>0</v>
      </c>
      <c r="T71" s="12">
        <v>15200</v>
      </c>
      <c r="U71" s="12">
        <v>0</v>
      </c>
      <c r="V71" s="12">
        <v>0</v>
      </c>
      <c r="W71" s="12">
        <v>0</v>
      </c>
      <c r="X71" s="12">
        <v>100000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</row>
    <row r="72" spans="1:41" ht="15">
      <c r="A72" s="13" t="s">
        <v>307</v>
      </c>
      <c r="B72" s="1" t="s">
        <v>691</v>
      </c>
      <c r="C72" s="12">
        <v>15100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15100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</row>
    <row r="73" spans="1:41" ht="15">
      <c r="A73" s="13" t="s">
        <v>638</v>
      </c>
      <c r="B73" s="1" t="s">
        <v>690</v>
      </c>
      <c r="C73" s="12">
        <v>642548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642548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</row>
    <row r="74" spans="1:41" ht="15">
      <c r="A74" s="13" t="s">
        <v>571</v>
      </c>
      <c r="B74" s="1" t="s">
        <v>309</v>
      </c>
      <c r="C74" s="12">
        <v>1229771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156260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992641</v>
      </c>
      <c r="Q74" s="12">
        <v>80770</v>
      </c>
      <c r="R74" s="12">
        <v>0</v>
      </c>
      <c r="S74" s="12">
        <v>0</v>
      </c>
      <c r="T74" s="12">
        <v>100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</row>
    <row r="75" spans="1:41" ht="15">
      <c r="A75" s="13" t="s">
        <v>190</v>
      </c>
      <c r="B75" s="1" t="s">
        <v>311</v>
      </c>
      <c r="C75" s="12">
        <v>150000</v>
      </c>
      <c r="D75" s="12">
        <v>150000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</row>
    <row r="76" spans="1:41" ht="15">
      <c r="A76" s="13" t="s">
        <v>310</v>
      </c>
      <c r="B76" s="1" t="s">
        <v>313</v>
      </c>
      <c r="C76" s="12">
        <v>100000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100000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</row>
    <row r="77" spans="1:41" ht="30">
      <c r="A77" s="13" t="s">
        <v>192</v>
      </c>
      <c r="B77" s="1" t="s">
        <v>569</v>
      </c>
      <c r="C77" s="12">
        <v>1693162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1291596</v>
      </c>
      <c r="Q77" s="12">
        <v>401566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</row>
    <row r="78" spans="1:41" ht="15">
      <c r="A78" s="13" t="s">
        <v>315</v>
      </c>
      <c r="B78" s="1" t="s">
        <v>318</v>
      </c>
      <c r="C78" s="12">
        <v>29208056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29208056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</row>
    <row r="79" spans="1:41" ht="30">
      <c r="A79" s="5" t="s">
        <v>568</v>
      </c>
      <c r="B79" s="15" t="s">
        <v>689</v>
      </c>
      <c r="C79" s="14">
        <v>54620961</v>
      </c>
      <c r="D79" s="14">
        <v>150000</v>
      </c>
      <c r="E79" s="14">
        <v>0</v>
      </c>
      <c r="F79" s="14">
        <v>2119400</v>
      </c>
      <c r="G79" s="14">
        <v>0</v>
      </c>
      <c r="H79" s="14">
        <v>0</v>
      </c>
      <c r="I79" s="14">
        <v>0</v>
      </c>
      <c r="J79" s="14">
        <v>156260</v>
      </c>
      <c r="K79" s="14">
        <v>0</v>
      </c>
      <c r="L79" s="14">
        <v>0</v>
      </c>
      <c r="M79" s="14">
        <v>29208056</v>
      </c>
      <c r="N79" s="14">
        <v>642548</v>
      </c>
      <c r="O79" s="14">
        <v>0</v>
      </c>
      <c r="P79" s="14">
        <v>2284237</v>
      </c>
      <c r="Q79" s="14">
        <v>482336</v>
      </c>
      <c r="R79" s="14">
        <v>0</v>
      </c>
      <c r="S79" s="14">
        <v>0</v>
      </c>
      <c r="T79" s="14">
        <v>15200</v>
      </c>
      <c r="U79" s="14">
        <v>0</v>
      </c>
      <c r="V79" s="14">
        <v>0</v>
      </c>
      <c r="W79" s="14">
        <v>0</v>
      </c>
      <c r="X79" s="14">
        <v>100000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3462924</v>
      </c>
      <c r="AI79" s="14">
        <v>0</v>
      </c>
      <c r="AJ79" s="14">
        <v>0</v>
      </c>
      <c r="AK79" s="14">
        <v>0</v>
      </c>
      <c r="AL79" s="14">
        <v>0</v>
      </c>
      <c r="AM79" s="14">
        <v>16000000</v>
      </c>
      <c r="AN79" s="14">
        <v>0</v>
      </c>
      <c r="AO79" s="14">
        <v>0</v>
      </c>
    </row>
    <row r="80" spans="1:41" ht="45">
      <c r="A80" s="13" t="s">
        <v>466</v>
      </c>
      <c r="B80" s="1" t="s">
        <v>688</v>
      </c>
      <c r="C80" s="12">
        <v>21281147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21281147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</row>
    <row r="81" spans="1:41" ht="15">
      <c r="A81" s="13" t="s">
        <v>200</v>
      </c>
      <c r="B81" s="1" t="s">
        <v>323</v>
      </c>
      <c r="C81" s="12">
        <v>8281147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8281147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</row>
    <row r="82" spans="1:41" ht="30">
      <c r="A82" s="13" t="s">
        <v>565</v>
      </c>
      <c r="B82" s="1" t="s">
        <v>564</v>
      </c>
      <c r="C82" s="12">
        <v>13000000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13000000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</row>
    <row r="83" spans="1:41" ht="30">
      <c r="A83" s="13" t="s">
        <v>206</v>
      </c>
      <c r="B83" s="1" t="s">
        <v>687</v>
      </c>
      <c r="C83" s="12">
        <v>16150875</v>
      </c>
      <c r="D83" s="12">
        <v>0</v>
      </c>
      <c r="E83" s="12">
        <v>0</v>
      </c>
      <c r="F83" s="12">
        <v>15000000</v>
      </c>
      <c r="G83" s="12">
        <v>0</v>
      </c>
      <c r="H83" s="12">
        <v>0</v>
      </c>
      <c r="I83" s="12">
        <v>0</v>
      </c>
      <c r="J83" s="12">
        <v>6100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53000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150000</v>
      </c>
      <c r="Y83" s="12">
        <v>0</v>
      </c>
      <c r="Z83" s="12">
        <v>941775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</row>
    <row r="84" spans="1:41" ht="15">
      <c r="A84" s="13" t="s">
        <v>208</v>
      </c>
      <c r="B84" s="1" t="s">
        <v>562</v>
      </c>
      <c r="C84" s="12">
        <v>59100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6100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53000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</row>
    <row r="85" spans="1:41" ht="15">
      <c r="A85" s="13" t="s">
        <v>210</v>
      </c>
      <c r="B85" s="1" t="s">
        <v>686</v>
      </c>
      <c r="C85" s="12">
        <v>941775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941775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</row>
    <row r="86" spans="1:41" ht="15">
      <c r="A86" s="13" t="s">
        <v>417</v>
      </c>
      <c r="B86" s="1" t="s">
        <v>685</v>
      </c>
      <c r="C86" s="12">
        <v>150000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150000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</row>
    <row r="87" spans="1:41" ht="15">
      <c r="A87" s="13" t="s">
        <v>684</v>
      </c>
      <c r="B87" s="1" t="s">
        <v>329</v>
      </c>
      <c r="C87" s="12">
        <v>15000000</v>
      </c>
      <c r="D87" s="12">
        <v>0</v>
      </c>
      <c r="E87" s="12">
        <v>0</v>
      </c>
      <c r="F87" s="12">
        <v>15000000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</row>
    <row r="88" spans="1:41" ht="30">
      <c r="A88" s="5" t="s">
        <v>683</v>
      </c>
      <c r="B88" s="15" t="s">
        <v>682</v>
      </c>
      <c r="C88" s="14">
        <v>37432022</v>
      </c>
      <c r="D88" s="14">
        <v>0</v>
      </c>
      <c r="E88" s="14">
        <v>0</v>
      </c>
      <c r="F88" s="14">
        <v>15000000</v>
      </c>
      <c r="G88" s="14">
        <v>0</v>
      </c>
      <c r="H88" s="14">
        <v>0</v>
      </c>
      <c r="I88" s="14">
        <v>0</v>
      </c>
      <c r="J88" s="14">
        <v>6100</v>
      </c>
      <c r="K88" s="14">
        <v>0</v>
      </c>
      <c r="L88" s="14">
        <v>21281147</v>
      </c>
      <c r="M88" s="14">
        <v>0</v>
      </c>
      <c r="N88" s="14">
        <v>0</v>
      </c>
      <c r="O88" s="14">
        <v>0</v>
      </c>
      <c r="P88" s="14">
        <v>0</v>
      </c>
      <c r="Q88" s="14">
        <v>53000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150000</v>
      </c>
      <c r="Y88" s="14">
        <v>0</v>
      </c>
      <c r="Z88" s="14">
        <v>941775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</row>
    <row r="89" spans="1:41" ht="30">
      <c r="A89" s="5" t="s">
        <v>332</v>
      </c>
      <c r="B89" s="15" t="s">
        <v>681</v>
      </c>
      <c r="C89" s="14">
        <v>23608584520</v>
      </c>
      <c r="D89" s="14">
        <v>227312216</v>
      </c>
      <c r="E89" s="14">
        <v>113437391</v>
      </c>
      <c r="F89" s="14">
        <v>2501616022</v>
      </c>
      <c r="G89" s="14">
        <v>12432113</v>
      </c>
      <c r="H89" s="14">
        <v>4924273588</v>
      </c>
      <c r="I89" s="14">
        <v>15703647</v>
      </c>
      <c r="J89" s="14">
        <v>25984130</v>
      </c>
      <c r="K89" s="14">
        <v>710319599</v>
      </c>
      <c r="L89" s="14">
        <v>21281147</v>
      </c>
      <c r="M89" s="14">
        <v>29332922</v>
      </c>
      <c r="N89" s="14">
        <v>642548</v>
      </c>
      <c r="O89" s="14">
        <v>8280703</v>
      </c>
      <c r="P89" s="14">
        <v>2284237</v>
      </c>
      <c r="Q89" s="14">
        <v>535336</v>
      </c>
      <c r="R89" s="14">
        <v>58370386</v>
      </c>
      <c r="S89" s="14">
        <v>1478590</v>
      </c>
      <c r="T89" s="14">
        <v>15200</v>
      </c>
      <c r="U89" s="14">
        <v>10755105</v>
      </c>
      <c r="V89" s="14">
        <v>613577293</v>
      </c>
      <c r="W89" s="14">
        <v>3007620</v>
      </c>
      <c r="X89" s="14">
        <v>11632890</v>
      </c>
      <c r="Y89" s="14">
        <v>1577750</v>
      </c>
      <c r="Z89" s="14">
        <v>99165326</v>
      </c>
      <c r="AA89" s="14">
        <v>19391959</v>
      </c>
      <c r="AB89" s="14">
        <v>3213300</v>
      </c>
      <c r="AC89" s="14">
        <v>22075826</v>
      </c>
      <c r="AD89" s="14">
        <v>61019509</v>
      </c>
      <c r="AE89" s="14">
        <v>27523740</v>
      </c>
      <c r="AF89" s="14">
        <v>79253</v>
      </c>
      <c r="AG89" s="14">
        <v>175340</v>
      </c>
      <c r="AH89" s="14">
        <v>319444828</v>
      </c>
      <c r="AI89" s="14">
        <v>119511080</v>
      </c>
      <c r="AJ89" s="14">
        <v>27690391</v>
      </c>
      <c r="AK89" s="14">
        <v>3744419</v>
      </c>
      <c r="AL89" s="14">
        <v>3645035</v>
      </c>
      <c r="AM89" s="14">
        <v>16000000</v>
      </c>
      <c r="AN89" s="14">
        <v>13592054081</v>
      </c>
      <c r="AO89" s="14">
        <v>0</v>
      </c>
    </row>
    <row r="90" spans="1:41" ht="30">
      <c r="A90" s="13" t="s">
        <v>334</v>
      </c>
      <c r="B90" s="1" t="s">
        <v>629</v>
      </c>
      <c r="C90" s="12">
        <v>763592050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763592050</v>
      </c>
    </row>
    <row r="91" spans="1:41" ht="30">
      <c r="A91" s="13" t="s">
        <v>680</v>
      </c>
      <c r="B91" s="1" t="s">
        <v>679</v>
      </c>
      <c r="C91" s="12">
        <v>763592050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763592050</v>
      </c>
    </row>
    <row r="92" spans="1:41" ht="30">
      <c r="A92" s="13" t="s">
        <v>422</v>
      </c>
      <c r="B92" s="1" t="s">
        <v>339</v>
      </c>
      <c r="C92" s="12">
        <v>5350635929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5350635929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</row>
    <row r="93" spans="1:41" ht="15">
      <c r="A93" s="13" t="s">
        <v>433</v>
      </c>
      <c r="B93" s="1" t="s">
        <v>434</v>
      </c>
      <c r="C93" s="12">
        <v>5350635929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5350635929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</row>
    <row r="94" spans="1:41" ht="15">
      <c r="A94" s="13" t="s">
        <v>435</v>
      </c>
      <c r="B94" s="1" t="s">
        <v>340</v>
      </c>
      <c r="C94" s="12">
        <v>254272119</v>
      </c>
      <c r="D94" s="12">
        <v>0</v>
      </c>
      <c r="E94" s="12">
        <v>0</v>
      </c>
      <c r="F94" s="12">
        <v>0</v>
      </c>
      <c r="G94" s="12">
        <v>0</v>
      </c>
      <c r="H94" s="12">
        <v>254272119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</row>
    <row r="95" spans="1:41" ht="15">
      <c r="A95" s="13" t="s">
        <v>436</v>
      </c>
      <c r="B95" s="1" t="s">
        <v>341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</row>
    <row r="96" spans="1:41" ht="30">
      <c r="A96" s="13" t="s">
        <v>437</v>
      </c>
      <c r="B96" s="1" t="s">
        <v>678</v>
      </c>
      <c r="C96" s="12">
        <f t="shared" ref="C96:AO96" si="0">C91+C93+C94+C95</f>
        <v>6368500098</v>
      </c>
      <c r="D96" s="12">
        <f t="shared" si="0"/>
        <v>0</v>
      </c>
      <c r="E96" s="12">
        <f t="shared" si="0"/>
        <v>0</v>
      </c>
      <c r="F96" s="12">
        <f t="shared" si="0"/>
        <v>0</v>
      </c>
      <c r="G96" s="12">
        <f t="shared" si="0"/>
        <v>0</v>
      </c>
      <c r="H96" s="12">
        <f t="shared" si="0"/>
        <v>254272119</v>
      </c>
      <c r="I96" s="12">
        <f t="shared" si="0"/>
        <v>5350635929</v>
      </c>
      <c r="J96" s="12">
        <f t="shared" si="0"/>
        <v>0</v>
      </c>
      <c r="K96" s="12">
        <f t="shared" si="0"/>
        <v>0</v>
      </c>
      <c r="L96" s="12">
        <f t="shared" si="0"/>
        <v>0</v>
      </c>
      <c r="M96" s="12">
        <f t="shared" si="0"/>
        <v>0</v>
      </c>
      <c r="N96" s="12">
        <f t="shared" si="0"/>
        <v>0</v>
      </c>
      <c r="O96" s="12">
        <f t="shared" si="0"/>
        <v>0</v>
      </c>
      <c r="P96" s="12">
        <f t="shared" si="0"/>
        <v>0</v>
      </c>
      <c r="Q96" s="12">
        <f t="shared" si="0"/>
        <v>0</v>
      </c>
      <c r="R96" s="12">
        <f t="shared" si="0"/>
        <v>0</v>
      </c>
      <c r="S96" s="12">
        <f t="shared" si="0"/>
        <v>0</v>
      </c>
      <c r="T96" s="12">
        <f t="shared" si="0"/>
        <v>0</v>
      </c>
      <c r="U96" s="12">
        <f t="shared" si="0"/>
        <v>0</v>
      </c>
      <c r="V96" s="12">
        <f t="shared" si="0"/>
        <v>0</v>
      </c>
      <c r="W96" s="12">
        <f t="shared" si="0"/>
        <v>0</v>
      </c>
      <c r="X96" s="12">
        <f t="shared" si="0"/>
        <v>0</v>
      </c>
      <c r="Y96" s="12">
        <f t="shared" si="0"/>
        <v>0</v>
      </c>
      <c r="Z96" s="12">
        <f t="shared" si="0"/>
        <v>0</v>
      </c>
      <c r="AA96" s="12">
        <f t="shared" si="0"/>
        <v>0</v>
      </c>
      <c r="AB96" s="12">
        <f t="shared" si="0"/>
        <v>0</v>
      </c>
      <c r="AC96" s="12">
        <f t="shared" si="0"/>
        <v>0</v>
      </c>
      <c r="AD96" s="12">
        <f t="shared" si="0"/>
        <v>0</v>
      </c>
      <c r="AE96" s="12">
        <f t="shared" si="0"/>
        <v>0</v>
      </c>
      <c r="AF96" s="12">
        <f t="shared" si="0"/>
        <v>0</v>
      </c>
      <c r="AG96" s="12">
        <f t="shared" si="0"/>
        <v>0</v>
      </c>
      <c r="AH96" s="12">
        <f t="shared" si="0"/>
        <v>0</v>
      </c>
      <c r="AI96" s="12">
        <f t="shared" si="0"/>
        <v>0</v>
      </c>
      <c r="AJ96" s="12">
        <f t="shared" si="0"/>
        <v>0</v>
      </c>
      <c r="AK96" s="12">
        <f t="shared" si="0"/>
        <v>0</v>
      </c>
      <c r="AL96" s="12">
        <f t="shared" si="0"/>
        <v>0</v>
      </c>
      <c r="AM96" s="12">
        <f t="shared" si="0"/>
        <v>0</v>
      </c>
      <c r="AN96" s="12">
        <f t="shared" si="0"/>
        <v>0</v>
      </c>
      <c r="AO96" s="12">
        <f t="shared" si="0"/>
        <v>763592050</v>
      </c>
    </row>
    <row r="97" spans="1:41" ht="15">
      <c r="A97" s="5" t="s">
        <v>439</v>
      </c>
      <c r="B97" s="15" t="s">
        <v>440</v>
      </c>
      <c r="C97" s="14">
        <f t="shared" ref="C97:AO97" si="1">C96</f>
        <v>6368500098</v>
      </c>
      <c r="D97" s="14">
        <f t="shared" si="1"/>
        <v>0</v>
      </c>
      <c r="E97" s="14">
        <f t="shared" si="1"/>
        <v>0</v>
      </c>
      <c r="F97" s="14">
        <f t="shared" si="1"/>
        <v>0</v>
      </c>
      <c r="G97" s="14">
        <f t="shared" si="1"/>
        <v>0</v>
      </c>
      <c r="H97" s="14">
        <f t="shared" si="1"/>
        <v>254272119</v>
      </c>
      <c r="I97" s="14">
        <f t="shared" si="1"/>
        <v>5350635929</v>
      </c>
      <c r="J97" s="14">
        <f t="shared" si="1"/>
        <v>0</v>
      </c>
      <c r="K97" s="14">
        <f t="shared" si="1"/>
        <v>0</v>
      </c>
      <c r="L97" s="14">
        <f t="shared" si="1"/>
        <v>0</v>
      </c>
      <c r="M97" s="14">
        <f t="shared" si="1"/>
        <v>0</v>
      </c>
      <c r="N97" s="14">
        <f t="shared" si="1"/>
        <v>0</v>
      </c>
      <c r="O97" s="14">
        <f t="shared" si="1"/>
        <v>0</v>
      </c>
      <c r="P97" s="14">
        <f t="shared" si="1"/>
        <v>0</v>
      </c>
      <c r="Q97" s="14">
        <f t="shared" si="1"/>
        <v>0</v>
      </c>
      <c r="R97" s="14">
        <f t="shared" si="1"/>
        <v>0</v>
      </c>
      <c r="S97" s="14">
        <f t="shared" si="1"/>
        <v>0</v>
      </c>
      <c r="T97" s="14">
        <f t="shared" si="1"/>
        <v>0</v>
      </c>
      <c r="U97" s="14">
        <f t="shared" si="1"/>
        <v>0</v>
      </c>
      <c r="V97" s="14">
        <f t="shared" si="1"/>
        <v>0</v>
      </c>
      <c r="W97" s="14">
        <f t="shared" si="1"/>
        <v>0</v>
      </c>
      <c r="X97" s="14">
        <f t="shared" si="1"/>
        <v>0</v>
      </c>
      <c r="Y97" s="14">
        <f t="shared" si="1"/>
        <v>0</v>
      </c>
      <c r="Z97" s="14">
        <f t="shared" si="1"/>
        <v>0</v>
      </c>
      <c r="AA97" s="14">
        <f t="shared" si="1"/>
        <v>0</v>
      </c>
      <c r="AB97" s="14">
        <f t="shared" si="1"/>
        <v>0</v>
      </c>
      <c r="AC97" s="14">
        <f t="shared" si="1"/>
        <v>0</v>
      </c>
      <c r="AD97" s="14">
        <f t="shared" si="1"/>
        <v>0</v>
      </c>
      <c r="AE97" s="14">
        <f t="shared" si="1"/>
        <v>0</v>
      </c>
      <c r="AF97" s="14">
        <f t="shared" si="1"/>
        <v>0</v>
      </c>
      <c r="AG97" s="14">
        <f t="shared" si="1"/>
        <v>0</v>
      </c>
      <c r="AH97" s="14">
        <f t="shared" si="1"/>
        <v>0</v>
      </c>
      <c r="AI97" s="14">
        <f t="shared" si="1"/>
        <v>0</v>
      </c>
      <c r="AJ97" s="14">
        <f t="shared" si="1"/>
        <v>0</v>
      </c>
      <c r="AK97" s="14">
        <f t="shared" si="1"/>
        <v>0</v>
      </c>
      <c r="AL97" s="14">
        <f t="shared" si="1"/>
        <v>0</v>
      </c>
      <c r="AM97" s="14">
        <f t="shared" si="1"/>
        <v>0</v>
      </c>
      <c r="AN97" s="14">
        <f t="shared" si="1"/>
        <v>0</v>
      </c>
      <c r="AO97" s="14">
        <f t="shared" si="1"/>
        <v>763592050</v>
      </c>
    </row>
    <row r="98" spans="1:41" ht="15">
      <c r="A98" s="5" t="s">
        <v>441</v>
      </c>
      <c r="B98" s="15" t="s">
        <v>677</v>
      </c>
      <c r="C98" s="14">
        <f t="shared" ref="C98:AO98" si="2">C97+C89</f>
        <v>29977084618</v>
      </c>
      <c r="D98" s="14">
        <f t="shared" si="2"/>
        <v>227312216</v>
      </c>
      <c r="E98" s="14">
        <f t="shared" si="2"/>
        <v>113437391</v>
      </c>
      <c r="F98" s="14">
        <f t="shared" si="2"/>
        <v>2501616022</v>
      </c>
      <c r="G98" s="14">
        <f t="shared" si="2"/>
        <v>12432113</v>
      </c>
      <c r="H98" s="14">
        <f t="shared" si="2"/>
        <v>5178545707</v>
      </c>
      <c r="I98" s="14">
        <f t="shared" si="2"/>
        <v>5366339576</v>
      </c>
      <c r="J98" s="14">
        <f t="shared" si="2"/>
        <v>25984130</v>
      </c>
      <c r="K98" s="14">
        <f t="shared" si="2"/>
        <v>710319599</v>
      </c>
      <c r="L98" s="14">
        <f t="shared" si="2"/>
        <v>21281147</v>
      </c>
      <c r="M98" s="14">
        <f t="shared" si="2"/>
        <v>29332922</v>
      </c>
      <c r="N98" s="14">
        <f t="shared" si="2"/>
        <v>642548</v>
      </c>
      <c r="O98" s="14">
        <f t="shared" si="2"/>
        <v>8280703</v>
      </c>
      <c r="P98" s="14">
        <f t="shared" si="2"/>
        <v>2284237</v>
      </c>
      <c r="Q98" s="14">
        <f t="shared" si="2"/>
        <v>535336</v>
      </c>
      <c r="R98" s="14">
        <f t="shared" si="2"/>
        <v>58370386</v>
      </c>
      <c r="S98" s="14">
        <f t="shared" si="2"/>
        <v>1478590</v>
      </c>
      <c r="T98" s="14">
        <f t="shared" si="2"/>
        <v>15200</v>
      </c>
      <c r="U98" s="14">
        <f t="shared" si="2"/>
        <v>10755105</v>
      </c>
      <c r="V98" s="14">
        <f t="shared" si="2"/>
        <v>613577293</v>
      </c>
      <c r="W98" s="14">
        <f t="shared" si="2"/>
        <v>3007620</v>
      </c>
      <c r="X98" s="14">
        <f t="shared" si="2"/>
        <v>11632890</v>
      </c>
      <c r="Y98" s="14">
        <f t="shared" si="2"/>
        <v>1577750</v>
      </c>
      <c r="Z98" s="14">
        <f t="shared" si="2"/>
        <v>99165326</v>
      </c>
      <c r="AA98" s="14">
        <f t="shared" si="2"/>
        <v>19391959</v>
      </c>
      <c r="AB98" s="14">
        <f t="shared" si="2"/>
        <v>3213300</v>
      </c>
      <c r="AC98" s="14">
        <f t="shared" si="2"/>
        <v>22075826</v>
      </c>
      <c r="AD98" s="14">
        <f t="shared" si="2"/>
        <v>61019509</v>
      </c>
      <c r="AE98" s="14">
        <f t="shared" si="2"/>
        <v>27523740</v>
      </c>
      <c r="AF98" s="14">
        <f t="shared" si="2"/>
        <v>79253</v>
      </c>
      <c r="AG98" s="14">
        <f t="shared" si="2"/>
        <v>175340</v>
      </c>
      <c r="AH98" s="14">
        <f t="shared" si="2"/>
        <v>319444828</v>
      </c>
      <c r="AI98" s="14">
        <f t="shared" si="2"/>
        <v>119511080</v>
      </c>
      <c r="AJ98" s="14">
        <f t="shared" si="2"/>
        <v>27690391</v>
      </c>
      <c r="AK98" s="14">
        <f t="shared" si="2"/>
        <v>3744419</v>
      </c>
      <c r="AL98" s="14">
        <f t="shared" si="2"/>
        <v>3645035</v>
      </c>
      <c r="AM98" s="14">
        <f t="shared" si="2"/>
        <v>16000000</v>
      </c>
      <c r="AN98" s="14">
        <f t="shared" si="2"/>
        <v>13592054081</v>
      </c>
      <c r="AO98" s="14">
        <f t="shared" si="2"/>
        <v>763592050</v>
      </c>
    </row>
  </sheetData>
  <mergeCells count="1">
    <mergeCell ref="A1:AO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A3E5-BD5B-1144-89DF-62CBC15250FC}">
  <dimension ref="A1:CB108"/>
  <sheetViews>
    <sheetView zoomScale="120" zoomScaleNormal="120" workbookViewId="0">
      <pane ySplit="2" topLeftCell="A32" activePane="bottomLeft" state="frozen"/>
      <selection activeCell="D105" sqref="D105:CB105"/>
      <selection pane="bottomLeft" activeCell="B42" sqref="B42"/>
    </sheetView>
  </sheetViews>
  <sheetFormatPr baseColWidth="10" defaultColWidth="8.83203125" defaultRowHeight="13"/>
  <cols>
    <col min="1" max="1" width="8.1640625" customWidth="1"/>
    <col min="2" max="2" width="41" customWidth="1"/>
    <col min="3" max="80" width="32.83203125" customWidth="1"/>
  </cols>
  <sheetData>
    <row r="1" spans="1:80">
      <c r="A1" s="18" t="s">
        <v>343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</row>
    <row r="2" spans="1:80" ht="85">
      <c r="A2" s="3" t="s">
        <v>5</v>
      </c>
      <c r="B2" s="3" t="s">
        <v>6</v>
      </c>
      <c r="C2" s="3" t="s">
        <v>344</v>
      </c>
      <c r="D2" s="3" t="s">
        <v>345</v>
      </c>
      <c r="E2" s="3" t="s">
        <v>346</v>
      </c>
      <c r="F2" s="3" t="s">
        <v>347</v>
      </c>
      <c r="G2" s="3" t="s">
        <v>348</v>
      </c>
      <c r="H2" s="3" t="s">
        <v>349</v>
      </c>
      <c r="I2" s="3" t="s">
        <v>350</v>
      </c>
      <c r="J2" s="3" t="s">
        <v>546</v>
      </c>
      <c r="K2" s="3" t="s">
        <v>352</v>
      </c>
      <c r="L2" s="3" t="s">
        <v>354</v>
      </c>
      <c r="M2" s="3" t="s">
        <v>355</v>
      </c>
      <c r="N2" s="3" t="s">
        <v>356</v>
      </c>
      <c r="O2" s="3" t="s">
        <v>357</v>
      </c>
      <c r="P2" s="3" t="s">
        <v>358</v>
      </c>
      <c r="Q2" s="3" t="s">
        <v>621</v>
      </c>
      <c r="R2" s="3" t="s">
        <v>544</v>
      </c>
      <c r="S2" s="3" t="s">
        <v>361</v>
      </c>
      <c r="T2" s="3" t="s">
        <v>362</v>
      </c>
      <c r="U2" s="3" t="s">
        <v>363</v>
      </c>
      <c r="V2" s="3" t="s">
        <v>364</v>
      </c>
      <c r="W2" s="3" t="s">
        <v>365</v>
      </c>
      <c r="X2" s="3" t="s">
        <v>366</v>
      </c>
      <c r="Y2" s="3" t="s">
        <v>367</v>
      </c>
      <c r="Z2" s="3" t="s">
        <v>543</v>
      </c>
      <c r="AA2" s="3" t="s">
        <v>542</v>
      </c>
      <c r="AB2" s="3" t="s">
        <v>541</v>
      </c>
      <c r="AC2" s="3" t="s">
        <v>370</v>
      </c>
      <c r="AD2" s="3" t="s">
        <v>371</v>
      </c>
      <c r="AE2" s="3" t="s">
        <v>620</v>
      </c>
      <c r="AF2" s="3" t="s">
        <v>372</v>
      </c>
      <c r="AG2" s="3" t="s">
        <v>540</v>
      </c>
      <c r="AH2" s="3" t="s">
        <v>619</v>
      </c>
      <c r="AI2" s="3" t="s">
        <v>539</v>
      </c>
      <c r="AJ2" s="3" t="s">
        <v>538</v>
      </c>
      <c r="AK2" s="3" t="s">
        <v>618</v>
      </c>
      <c r="AL2" s="3" t="s">
        <v>376</v>
      </c>
      <c r="AM2" s="3" t="s">
        <v>537</v>
      </c>
      <c r="AN2" s="3" t="s">
        <v>536</v>
      </c>
      <c r="AO2" s="3" t="s">
        <v>379</v>
      </c>
      <c r="AP2" s="3" t="s">
        <v>608</v>
      </c>
      <c r="AQ2" s="3" t="s">
        <v>534</v>
      </c>
      <c r="AR2" s="3" t="s">
        <v>382</v>
      </c>
      <c r="AS2" s="3" t="s">
        <v>533</v>
      </c>
      <c r="AT2" s="3" t="s">
        <v>532</v>
      </c>
      <c r="AU2" s="3" t="s">
        <v>617</v>
      </c>
      <c r="AV2" s="3" t="s">
        <v>531</v>
      </c>
      <c r="AW2" s="3" t="s">
        <v>386</v>
      </c>
      <c r="AX2" s="3" t="s">
        <v>387</v>
      </c>
      <c r="AY2" s="3" t="s">
        <v>388</v>
      </c>
      <c r="AZ2" s="3" t="s">
        <v>530</v>
      </c>
      <c r="BA2" s="3" t="s">
        <v>390</v>
      </c>
      <c r="BB2" s="3" t="s">
        <v>391</v>
      </c>
      <c r="BC2" s="3" t="s">
        <v>616</v>
      </c>
      <c r="BD2" s="3" t="s">
        <v>529</v>
      </c>
      <c r="BE2" s="3" t="s">
        <v>528</v>
      </c>
      <c r="BF2" s="3" t="s">
        <v>394</v>
      </c>
      <c r="BG2" s="3" t="s">
        <v>527</v>
      </c>
      <c r="BH2" s="3" t="s">
        <v>526</v>
      </c>
      <c r="BI2" s="3" t="s">
        <v>525</v>
      </c>
      <c r="BJ2" s="3" t="s">
        <v>398</v>
      </c>
      <c r="BK2" s="3" t="s">
        <v>524</v>
      </c>
      <c r="BL2" s="3" t="s">
        <v>523</v>
      </c>
      <c r="BM2" s="3" t="s">
        <v>401</v>
      </c>
      <c r="BN2" s="3" t="s">
        <v>615</v>
      </c>
      <c r="BO2" s="3" t="s">
        <v>522</v>
      </c>
      <c r="BP2" s="3" t="s">
        <v>521</v>
      </c>
      <c r="BQ2" s="3" t="s">
        <v>405</v>
      </c>
      <c r="BR2" s="3" t="s">
        <v>406</v>
      </c>
      <c r="BS2" s="3" t="s">
        <v>407</v>
      </c>
      <c r="BT2" s="3" t="s">
        <v>614</v>
      </c>
      <c r="BU2" s="3" t="s">
        <v>408</v>
      </c>
      <c r="BV2" s="3" t="s">
        <v>409</v>
      </c>
      <c r="BW2" s="3" t="s">
        <v>410</v>
      </c>
      <c r="BX2" s="3" t="s">
        <v>411</v>
      </c>
      <c r="BY2" s="3" t="s">
        <v>520</v>
      </c>
      <c r="BZ2" s="3" t="s">
        <v>413</v>
      </c>
      <c r="CA2" s="3" t="s">
        <v>519</v>
      </c>
      <c r="CB2" s="3" t="s">
        <v>518</v>
      </c>
    </row>
    <row r="3" spans="1:80" ht="15">
      <c r="A3" s="13" t="s">
        <v>0</v>
      </c>
      <c r="B3" s="1" t="s">
        <v>7</v>
      </c>
      <c r="C3" s="12">
        <v>6035727863</v>
      </c>
      <c r="D3" s="12">
        <v>1556900644</v>
      </c>
      <c r="E3" s="12">
        <v>0</v>
      </c>
      <c r="F3" s="12">
        <v>0</v>
      </c>
      <c r="G3" s="12">
        <v>186726833</v>
      </c>
      <c r="H3" s="12">
        <v>0</v>
      </c>
      <c r="I3" s="12">
        <v>0</v>
      </c>
      <c r="J3" s="12">
        <v>0</v>
      </c>
      <c r="K3" s="12">
        <v>170455598</v>
      </c>
      <c r="L3" s="12">
        <v>0</v>
      </c>
      <c r="M3" s="12">
        <v>0</v>
      </c>
      <c r="N3" s="12">
        <v>4286329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3158832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2165999916</v>
      </c>
      <c r="AS3" s="12">
        <v>40770734</v>
      </c>
      <c r="AT3" s="12">
        <v>147666283</v>
      </c>
      <c r="AU3" s="12">
        <v>0</v>
      </c>
      <c r="AV3" s="12">
        <v>0</v>
      </c>
      <c r="AW3" s="12">
        <v>67581468</v>
      </c>
      <c r="AX3" s="12">
        <v>0</v>
      </c>
      <c r="AY3" s="12">
        <v>11859999</v>
      </c>
      <c r="AZ3" s="12">
        <v>355900</v>
      </c>
      <c r="BA3" s="12">
        <v>17239899</v>
      </c>
      <c r="BB3" s="12">
        <v>0</v>
      </c>
      <c r="BC3" s="12">
        <v>0</v>
      </c>
      <c r="BD3" s="12">
        <v>0</v>
      </c>
      <c r="BE3" s="12">
        <v>56850151</v>
      </c>
      <c r="BF3" s="12">
        <v>27831303</v>
      </c>
      <c r="BG3" s="12">
        <v>138774008</v>
      </c>
      <c r="BH3" s="12">
        <v>28235758</v>
      </c>
      <c r="BI3" s="12">
        <v>55087176</v>
      </c>
      <c r="BJ3" s="12">
        <v>18559084</v>
      </c>
      <c r="BK3" s="12">
        <v>0</v>
      </c>
      <c r="BL3" s="12">
        <v>0</v>
      </c>
      <c r="BM3" s="12">
        <v>0</v>
      </c>
      <c r="BN3" s="12">
        <v>0</v>
      </c>
      <c r="BO3" s="12">
        <v>902148741</v>
      </c>
      <c r="BP3" s="12">
        <v>24303415</v>
      </c>
      <c r="BQ3" s="12">
        <v>0</v>
      </c>
      <c r="BR3" s="12">
        <v>81514398</v>
      </c>
      <c r="BS3" s="12">
        <v>130244024</v>
      </c>
      <c r="BT3" s="12">
        <v>0</v>
      </c>
      <c r="BU3" s="12">
        <v>0</v>
      </c>
      <c r="BV3" s="12">
        <v>0</v>
      </c>
      <c r="BW3" s="12">
        <v>11378475</v>
      </c>
      <c r="BX3" s="12">
        <v>168942456</v>
      </c>
      <c r="BY3" s="12">
        <v>18856439</v>
      </c>
      <c r="BZ3" s="12">
        <v>0</v>
      </c>
      <c r="CA3" s="12">
        <v>0</v>
      </c>
      <c r="CB3" s="12">
        <v>0</v>
      </c>
    </row>
    <row r="4" spans="1:80" ht="15">
      <c r="A4" s="13" t="s">
        <v>1</v>
      </c>
      <c r="B4" s="1" t="s">
        <v>8</v>
      </c>
      <c r="C4" s="12">
        <v>518945745</v>
      </c>
      <c r="D4" s="12">
        <v>270433161</v>
      </c>
      <c r="E4" s="12">
        <v>0</v>
      </c>
      <c r="F4" s="12">
        <v>0</v>
      </c>
      <c r="G4" s="12">
        <v>17406000</v>
      </c>
      <c r="H4" s="12">
        <v>0</v>
      </c>
      <c r="I4" s="12">
        <v>0</v>
      </c>
      <c r="J4" s="12">
        <v>0</v>
      </c>
      <c r="K4" s="12">
        <v>25728100</v>
      </c>
      <c r="L4" s="12">
        <v>0</v>
      </c>
      <c r="M4" s="12">
        <v>0</v>
      </c>
      <c r="N4" s="12">
        <v>420000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290000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79868896</v>
      </c>
      <c r="AS4" s="12">
        <v>1668450</v>
      </c>
      <c r="AT4" s="12">
        <v>8210349</v>
      </c>
      <c r="AU4" s="12">
        <v>0</v>
      </c>
      <c r="AV4" s="12">
        <v>0</v>
      </c>
      <c r="AW4" s="12">
        <v>2882539</v>
      </c>
      <c r="AX4" s="12">
        <v>0</v>
      </c>
      <c r="AY4" s="12">
        <v>775000</v>
      </c>
      <c r="AZ4" s="12">
        <v>0</v>
      </c>
      <c r="BA4" s="12">
        <v>1168000</v>
      </c>
      <c r="BB4" s="12">
        <v>0</v>
      </c>
      <c r="BC4" s="12">
        <v>0</v>
      </c>
      <c r="BD4" s="12">
        <v>0</v>
      </c>
      <c r="BE4" s="12">
        <v>3604000</v>
      </c>
      <c r="BF4" s="12">
        <v>1434000</v>
      </c>
      <c r="BG4" s="12">
        <v>7556350</v>
      </c>
      <c r="BH4" s="12">
        <v>968950</v>
      </c>
      <c r="BI4" s="12">
        <v>4108000</v>
      </c>
      <c r="BJ4" s="12">
        <v>1512000</v>
      </c>
      <c r="BK4" s="12">
        <v>0</v>
      </c>
      <c r="BL4" s="12">
        <v>0</v>
      </c>
      <c r="BM4" s="12">
        <v>0</v>
      </c>
      <c r="BN4" s="12">
        <v>0</v>
      </c>
      <c r="BO4" s="12">
        <v>47138975</v>
      </c>
      <c r="BP4" s="12">
        <v>1277500</v>
      </c>
      <c r="BQ4" s="12">
        <v>0</v>
      </c>
      <c r="BR4" s="12">
        <v>8696000</v>
      </c>
      <c r="BS4" s="12">
        <v>16311725</v>
      </c>
      <c r="BT4" s="12">
        <v>0</v>
      </c>
      <c r="BU4" s="12">
        <v>0</v>
      </c>
      <c r="BV4" s="12">
        <v>0</v>
      </c>
      <c r="BW4" s="12">
        <v>752000</v>
      </c>
      <c r="BX4" s="12">
        <v>15459750</v>
      </c>
      <c r="BY4" s="12">
        <v>1276000</v>
      </c>
      <c r="BZ4" s="12">
        <v>0</v>
      </c>
      <c r="CA4" s="12">
        <v>0</v>
      </c>
      <c r="CB4" s="12">
        <v>0</v>
      </c>
    </row>
    <row r="5" spans="1:80" ht="15">
      <c r="A5" s="13" t="s">
        <v>2</v>
      </c>
      <c r="B5" s="1" t="s">
        <v>9</v>
      </c>
      <c r="C5" s="12">
        <v>110040443</v>
      </c>
      <c r="D5" s="12">
        <v>11181230</v>
      </c>
      <c r="E5" s="12">
        <v>0</v>
      </c>
      <c r="F5" s="12">
        <v>0</v>
      </c>
      <c r="G5" s="12">
        <v>27573000</v>
      </c>
      <c r="H5" s="12">
        <v>0</v>
      </c>
      <c r="I5" s="12">
        <v>0</v>
      </c>
      <c r="J5" s="12">
        <v>0</v>
      </c>
      <c r="K5" s="12">
        <v>14833100</v>
      </c>
      <c r="L5" s="12">
        <v>0</v>
      </c>
      <c r="M5" s="12">
        <v>0</v>
      </c>
      <c r="N5" s="12">
        <v>170000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2713393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16944023</v>
      </c>
      <c r="AS5" s="12">
        <v>332100</v>
      </c>
      <c r="AT5" s="12">
        <v>1697507</v>
      </c>
      <c r="AU5" s="12">
        <v>0</v>
      </c>
      <c r="AV5" s="12">
        <v>0</v>
      </c>
      <c r="AW5" s="12">
        <v>485300</v>
      </c>
      <c r="AX5" s="12">
        <v>0</v>
      </c>
      <c r="AY5" s="12">
        <v>0</v>
      </c>
      <c r="AZ5" s="12">
        <v>0</v>
      </c>
      <c r="BA5" s="12">
        <v>347000</v>
      </c>
      <c r="BB5" s="12">
        <v>0</v>
      </c>
      <c r="BC5" s="12">
        <v>0</v>
      </c>
      <c r="BD5" s="12">
        <v>0</v>
      </c>
      <c r="BE5" s="12">
        <v>955000</v>
      </c>
      <c r="BF5" s="12">
        <v>544000</v>
      </c>
      <c r="BG5" s="12">
        <v>495000</v>
      </c>
      <c r="BH5" s="12">
        <v>0</v>
      </c>
      <c r="BI5" s="12">
        <v>1243000</v>
      </c>
      <c r="BJ5" s="12">
        <v>471000</v>
      </c>
      <c r="BK5" s="12">
        <v>0</v>
      </c>
      <c r="BL5" s="12">
        <v>0</v>
      </c>
      <c r="BM5" s="12">
        <v>0</v>
      </c>
      <c r="BN5" s="12">
        <v>0</v>
      </c>
      <c r="BO5" s="12">
        <v>18330000</v>
      </c>
      <c r="BP5" s="12">
        <v>514000</v>
      </c>
      <c r="BQ5" s="12">
        <v>0</v>
      </c>
      <c r="BR5" s="12">
        <v>1550000</v>
      </c>
      <c r="BS5" s="12">
        <v>3741750</v>
      </c>
      <c r="BT5" s="12">
        <v>0</v>
      </c>
      <c r="BU5" s="12">
        <v>0</v>
      </c>
      <c r="BV5" s="12">
        <v>0</v>
      </c>
      <c r="BW5" s="12">
        <v>202000</v>
      </c>
      <c r="BX5" s="12">
        <v>5368040</v>
      </c>
      <c r="BY5" s="12">
        <v>350000</v>
      </c>
      <c r="BZ5" s="12">
        <v>0</v>
      </c>
      <c r="CA5" s="12">
        <v>0</v>
      </c>
      <c r="CB5" s="12">
        <v>0</v>
      </c>
    </row>
    <row r="6" spans="1:80" ht="30">
      <c r="A6" s="13" t="s">
        <v>3</v>
      </c>
      <c r="B6" s="1" t="s">
        <v>10</v>
      </c>
      <c r="C6" s="12">
        <v>56827327</v>
      </c>
      <c r="D6" s="12">
        <v>6257764</v>
      </c>
      <c r="E6" s="12">
        <v>0</v>
      </c>
      <c r="F6" s="12">
        <v>0</v>
      </c>
      <c r="G6" s="12">
        <v>380000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13634970</v>
      </c>
      <c r="AS6" s="12">
        <v>0</v>
      </c>
      <c r="AT6" s="12">
        <v>1331028</v>
      </c>
      <c r="AU6" s="12">
        <v>0</v>
      </c>
      <c r="AV6" s="12">
        <v>0</v>
      </c>
      <c r="AW6" s="12">
        <v>418000</v>
      </c>
      <c r="AX6" s="12">
        <v>0</v>
      </c>
      <c r="AY6" s="12">
        <v>130000</v>
      </c>
      <c r="AZ6" s="12">
        <v>0</v>
      </c>
      <c r="BA6" s="12">
        <v>50000</v>
      </c>
      <c r="BB6" s="12">
        <v>0</v>
      </c>
      <c r="BC6" s="12">
        <v>0</v>
      </c>
      <c r="BD6" s="12">
        <v>0</v>
      </c>
      <c r="BE6" s="12">
        <v>30000</v>
      </c>
      <c r="BF6" s="12">
        <v>80904</v>
      </c>
      <c r="BG6" s="12">
        <v>3557681</v>
      </c>
      <c r="BH6" s="12">
        <v>831235</v>
      </c>
      <c r="BI6" s="12">
        <v>363801</v>
      </c>
      <c r="BJ6" s="12">
        <v>106964</v>
      </c>
      <c r="BK6" s="12">
        <v>0</v>
      </c>
      <c r="BL6" s="12">
        <v>0</v>
      </c>
      <c r="BM6" s="12">
        <v>0</v>
      </c>
      <c r="BN6" s="12">
        <v>0</v>
      </c>
      <c r="BO6" s="12">
        <v>13974685</v>
      </c>
      <c r="BP6" s="12">
        <v>860000</v>
      </c>
      <c r="BQ6" s="12">
        <v>0</v>
      </c>
      <c r="BR6" s="12">
        <v>1678456</v>
      </c>
      <c r="BS6" s="12">
        <v>6491240</v>
      </c>
      <c r="BT6" s="12">
        <v>0</v>
      </c>
      <c r="BU6" s="12">
        <v>0</v>
      </c>
      <c r="BV6" s="12">
        <v>0</v>
      </c>
      <c r="BW6" s="12">
        <v>45386</v>
      </c>
      <c r="BX6" s="12">
        <v>6605213</v>
      </c>
      <c r="BY6" s="12">
        <v>0</v>
      </c>
      <c r="BZ6" s="12">
        <v>0</v>
      </c>
      <c r="CA6" s="12">
        <v>0</v>
      </c>
      <c r="CB6" s="12">
        <v>0</v>
      </c>
    </row>
    <row r="7" spans="1:80" ht="15">
      <c r="A7" s="13" t="s">
        <v>11</v>
      </c>
      <c r="B7" s="1" t="s">
        <v>12</v>
      </c>
      <c r="C7" s="12">
        <v>424000</v>
      </c>
      <c r="D7" s="12">
        <v>0</v>
      </c>
      <c r="E7" s="12">
        <v>0</v>
      </c>
      <c r="F7" s="12">
        <v>0</v>
      </c>
      <c r="G7" s="12">
        <v>424000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</row>
    <row r="8" spans="1:80" ht="15">
      <c r="A8" s="13" t="s">
        <v>13</v>
      </c>
      <c r="B8" s="1" t="s">
        <v>14</v>
      </c>
      <c r="C8" s="12">
        <v>66595215</v>
      </c>
      <c r="D8" s="12">
        <v>17701800</v>
      </c>
      <c r="E8" s="12">
        <v>0</v>
      </c>
      <c r="F8" s="12">
        <v>0</v>
      </c>
      <c r="G8" s="12">
        <v>242255</v>
      </c>
      <c r="H8" s="12">
        <v>0</v>
      </c>
      <c r="I8" s="12">
        <v>0</v>
      </c>
      <c r="J8" s="12">
        <v>0</v>
      </c>
      <c r="K8" s="12">
        <v>1564080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28386550</v>
      </c>
      <c r="AS8" s="12">
        <v>302963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1817700</v>
      </c>
      <c r="BH8" s="12">
        <v>0</v>
      </c>
      <c r="BI8" s="12">
        <v>1783653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11934700</v>
      </c>
      <c r="BP8" s="12">
        <v>0</v>
      </c>
      <c r="BQ8" s="12">
        <v>0</v>
      </c>
      <c r="BR8" s="12">
        <v>0</v>
      </c>
      <c r="BS8" s="12">
        <v>826062</v>
      </c>
      <c r="BT8" s="12">
        <v>0</v>
      </c>
      <c r="BU8" s="12">
        <v>0</v>
      </c>
      <c r="BV8" s="12">
        <v>0</v>
      </c>
      <c r="BW8" s="12">
        <v>0</v>
      </c>
      <c r="BX8" s="12">
        <v>2035452</v>
      </c>
      <c r="BY8" s="12">
        <v>0</v>
      </c>
      <c r="BZ8" s="12">
        <v>0</v>
      </c>
      <c r="CA8" s="12">
        <v>0</v>
      </c>
      <c r="CB8" s="12">
        <v>0</v>
      </c>
    </row>
    <row r="9" spans="1:80" ht="15">
      <c r="A9" s="13" t="s">
        <v>15</v>
      </c>
      <c r="B9" s="1" t="s">
        <v>16</v>
      </c>
      <c r="C9" s="12">
        <v>189960795</v>
      </c>
      <c r="D9" s="12">
        <v>0</v>
      </c>
      <c r="E9" s="12">
        <v>0</v>
      </c>
      <c r="F9" s="12">
        <v>0</v>
      </c>
      <c r="G9" s="12">
        <v>7019126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130435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94912103</v>
      </c>
      <c r="AS9" s="12">
        <v>1811105</v>
      </c>
      <c r="AT9" s="12">
        <v>9134743</v>
      </c>
      <c r="AU9" s="12">
        <v>0</v>
      </c>
      <c r="AV9" s="12">
        <v>0</v>
      </c>
      <c r="AW9" s="12">
        <v>4430813</v>
      </c>
      <c r="AX9" s="12">
        <v>0</v>
      </c>
      <c r="AY9" s="12">
        <v>303990</v>
      </c>
      <c r="AZ9" s="12">
        <v>43478</v>
      </c>
      <c r="BA9" s="12">
        <v>591422</v>
      </c>
      <c r="BB9" s="12">
        <v>0</v>
      </c>
      <c r="BC9" s="12">
        <v>0</v>
      </c>
      <c r="BD9" s="12">
        <v>0</v>
      </c>
      <c r="BE9" s="12">
        <v>2558546</v>
      </c>
      <c r="BF9" s="12">
        <v>1108517</v>
      </c>
      <c r="BG9" s="12">
        <v>4948480</v>
      </c>
      <c r="BH9" s="12">
        <v>1253365</v>
      </c>
      <c r="BI9" s="12">
        <v>2418766</v>
      </c>
      <c r="BJ9" s="12">
        <v>749315</v>
      </c>
      <c r="BK9" s="12">
        <v>0</v>
      </c>
      <c r="BL9" s="12">
        <v>0</v>
      </c>
      <c r="BM9" s="12">
        <v>0</v>
      </c>
      <c r="BN9" s="12">
        <v>0</v>
      </c>
      <c r="BO9" s="12">
        <v>40594657</v>
      </c>
      <c r="BP9" s="12">
        <v>1737820</v>
      </c>
      <c r="BQ9" s="12">
        <v>0</v>
      </c>
      <c r="BR9" s="12">
        <v>3015605</v>
      </c>
      <c r="BS9" s="12">
        <v>5148778</v>
      </c>
      <c r="BT9" s="12">
        <v>0</v>
      </c>
      <c r="BU9" s="12">
        <v>0</v>
      </c>
      <c r="BV9" s="12">
        <v>0</v>
      </c>
      <c r="BW9" s="12">
        <v>478261</v>
      </c>
      <c r="BX9" s="12">
        <v>6701905</v>
      </c>
      <c r="BY9" s="12">
        <v>869565</v>
      </c>
      <c r="BZ9" s="12">
        <v>0</v>
      </c>
      <c r="CA9" s="12">
        <v>0</v>
      </c>
      <c r="CB9" s="12">
        <v>0</v>
      </c>
    </row>
    <row r="10" spans="1:80" ht="15">
      <c r="A10" s="13" t="s">
        <v>18</v>
      </c>
      <c r="B10" s="1" t="s">
        <v>19</v>
      </c>
      <c r="C10" s="12">
        <v>21532222</v>
      </c>
      <c r="D10" s="12">
        <v>2680425</v>
      </c>
      <c r="E10" s="12">
        <v>0</v>
      </c>
      <c r="F10" s="12">
        <v>0</v>
      </c>
      <c r="G10" s="12">
        <v>2240652</v>
      </c>
      <c r="H10" s="12">
        <v>0</v>
      </c>
      <c r="I10" s="12">
        <v>0</v>
      </c>
      <c r="J10" s="12">
        <v>0</v>
      </c>
      <c r="K10" s="12">
        <v>728581</v>
      </c>
      <c r="L10" s="12">
        <v>0</v>
      </c>
      <c r="M10" s="12">
        <v>0</v>
      </c>
      <c r="N10" s="12">
        <v>5400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276390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280</v>
      </c>
      <c r="AR10" s="12">
        <v>11733185</v>
      </c>
      <c r="AS10" s="12">
        <v>280</v>
      </c>
      <c r="AT10" s="12">
        <v>1757432</v>
      </c>
      <c r="AU10" s="12">
        <v>0</v>
      </c>
      <c r="AV10" s="12">
        <v>0</v>
      </c>
      <c r="AW10" s="12">
        <v>152361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124002</v>
      </c>
      <c r="BF10" s="12">
        <v>128884</v>
      </c>
      <c r="BG10" s="12">
        <v>690114</v>
      </c>
      <c r="BH10" s="12">
        <v>12492</v>
      </c>
      <c r="BI10" s="12">
        <v>12492</v>
      </c>
      <c r="BJ10" s="12">
        <v>43690</v>
      </c>
      <c r="BK10" s="12">
        <v>0</v>
      </c>
      <c r="BL10" s="12">
        <v>0</v>
      </c>
      <c r="BM10" s="12">
        <v>0</v>
      </c>
      <c r="BN10" s="12">
        <v>0</v>
      </c>
      <c r="BO10" s="12">
        <v>430116</v>
      </c>
      <c r="BP10" s="12">
        <v>7934</v>
      </c>
      <c r="BQ10" s="12">
        <v>0</v>
      </c>
      <c r="BR10" s="12">
        <v>40180</v>
      </c>
      <c r="BS10" s="12">
        <v>151834</v>
      </c>
      <c r="BT10" s="12">
        <v>0</v>
      </c>
      <c r="BU10" s="12">
        <v>0</v>
      </c>
      <c r="BV10" s="12">
        <v>0</v>
      </c>
      <c r="BW10" s="12">
        <v>5947</v>
      </c>
      <c r="BX10" s="12">
        <v>309551</v>
      </c>
      <c r="BY10" s="12">
        <v>0</v>
      </c>
      <c r="BZ10" s="12">
        <v>0</v>
      </c>
      <c r="CA10" s="12">
        <v>0</v>
      </c>
      <c r="CB10" s="12">
        <v>0</v>
      </c>
    </row>
    <row r="11" spans="1:80" ht="15">
      <c r="A11" s="13" t="s">
        <v>20</v>
      </c>
      <c r="B11" s="1" t="s">
        <v>21</v>
      </c>
      <c r="C11" s="12">
        <v>134902750</v>
      </c>
      <c r="D11" s="12">
        <v>113791150</v>
      </c>
      <c r="E11" s="12">
        <v>0</v>
      </c>
      <c r="F11" s="12">
        <v>0</v>
      </c>
      <c r="G11" s="12">
        <v>556998</v>
      </c>
      <c r="H11" s="12">
        <v>0</v>
      </c>
      <c r="I11" s="12">
        <v>0</v>
      </c>
      <c r="J11" s="12">
        <v>0</v>
      </c>
      <c r="K11" s="12">
        <v>6785100</v>
      </c>
      <c r="L11" s="12">
        <v>0</v>
      </c>
      <c r="M11" s="12">
        <v>0</v>
      </c>
      <c r="N11" s="12">
        <v>12000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24000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7055500</v>
      </c>
      <c r="AS11" s="12">
        <v>149000</v>
      </c>
      <c r="AT11" s="12">
        <v>765000</v>
      </c>
      <c r="AU11" s="12">
        <v>0</v>
      </c>
      <c r="AV11" s="12">
        <v>0</v>
      </c>
      <c r="AW11" s="12">
        <v>336001</v>
      </c>
      <c r="AX11" s="12">
        <v>0</v>
      </c>
      <c r="AY11" s="12">
        <v>30000</v>
      </c>
      <c r="AZ11" s="12">
        <v>0</v>
      </c>
      <c r="BA11" s="12">
        <v>46000</v>
      </c>
      <c r="BB11" s="12">
        <v>0</v>
      </c>
      <c r="BC11" s="12">
        <v>0</v>
      </c>
      <c r="BD11" s="12">
        <v>0</v>
      </c>
      <c r="BE11" s="12">
        <v>198000</v>
      </c>
      <c r="BF11" s="12">
        <v>78000</v>
      </c>
      <c r="BG11" s="12">
        <v>422000</v>
      </c>
      <c r="BH11" s="12">
        <v>95000</v>
      </c>
      <c r="BI11" s="12">
        <v>164000</v>
      </c>
      <c r="BJ11" s="12">
        <v>64000</v>
      </c>
      <c r="BK11" s="12">
        <v>0</v>
      </c>
      <c r="BL11" s="12">
        <v>0</v>
      </c>
      <c r="BM11" s="12">
        <v>0</v>
      </c>
      <c r="BN11" s="12">
        <v>0</v>
      </c>
      <c r="BO11" s="12">
        <v>2895001</v>
      </c>
      <c r="BP11" s="12">
        <v>124000</v>
      </c>
      <c r="BQ11" s="12">
        <v>0</v>
      </c>
      <c r="BR11" s="12">
        <v>242000</v>
      </c>
      <c r="BS11" s="12">
        <v>400000</v>
      </c>
      <c r="BT11" s="12">
        <v>0</v>
      </c>
      <c r="BU11" s="12">
        <v>0</v>
      </c>
      <c r="BV11" s="12">
        <v>0</v>
      </c>
      <c r="BW11" s="12">
        <v>36000</v>
      </c>
      <c r="BX11" s="12">
        <v>574000</v>
      </c>
      <c r="BY11" s="12">
        <v>60000</v>
      </c>
      <c r="BZ11" s="12">
        <v>0</v>
      </c>
      <c r="CA11" s="12">
        <v>0</v>
      </c>
      <c r="CB11" s="12">
        <v>0</v>
      </c>
    </row>
    <row r="12" spans="1:80" ht="15">
      <c r="A12" s="13" t="s">
        <v>22</v>
      </c>
      <c r="B12" s="1" t="s">
        <v>23</v>
      </c>
      <c r="C12" s="12">
        <v>1512000</v>
      </c>
      <c r="D12" s="12">
        <v>1232000</v>
      </c>
      <c r="E12" s="12">
        <v>0</v>
      </c>
      <c r="F12" s="12">
        <v>0</v>
      </c>
      <c r="G12" s="12">
        <v>280000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</row>
    <row r="13" spans="1:80" ht="15">
      <c r="A13" s="13" t="s">
        <v>24</v>
      </c>
      <c r="B13" s="1" t="s">
        <v>25</v>
      </c>
      <c r="C13" s="12">
        <v>232707547</v>
      </c>
      <c r="D13" s="12">
        <v>16609212</v>
      </c>
      <c r="E13" s="12">
        <v>0</v>
      </c>
      <c r="F13" s="12">
        <v>0</v>
      </c>
      <c r="G13" s="12">
        <v>5047768</v>
      </c>
      <c r="H13" s="12">
        <v>0</v>
      </c>
      <c r="I13" s="12">
        <v>0</v>
      </c>
      <c r="J13" s="12">
        <v>0</v>
      </c>
      <c r="K13" s="12">
        <v>12828193</v>
      </c>
      <c r="L13" s="12">
        <v>0</v>
      </c>
      <c r="M13" s="12">
        <v>0</v>
      </c>
      <c r="N13" s="12">
        <v>102455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186000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69143847</v>
      </c>
      <c r="AS13" s="12">
        <v>1537608</v>
      </c>
      <c r="AT13" s="12">
        <v>5990020</v>
      </c>
      <c r="AU13" s="12">
        <v>0</v>
      </c>
      <c r="AV13" s="12">
        <v>0</v>
      </c>
      <c r="AW13" s="12">
        <v>2606988</v>
      </c>
      <c r="AX13" s="12">
        <v>0</v>
      </c>
      <c r="AY13" s="12">
        <v>4050</v>
      </c>
      <c r="AZ13" s="12">
        <v>0</v>
      </c>
      <c r="BA13" s="12">
        <v>1276978</v>
      </c>
      <c r="BB13" s="12">
        <v>0</v>
      </c>
      <c r="BC13" s="12">
        <v>0</v>
      </c>
      <c r="BD13" s="12">
        <v>0</v>
      </c>
      <c r="BE13" s="12">
        <v>4365174</v>
      </c>
      <c r="BF13" s="12">
        <v>1401201</v>
      </c>
      <c r="BG13" s="12">
        <v>7469403</v>
      </c>
      <c r="BH13" s="12">
        <v>1256957</v>
      </c>
      <c r="BI13" s="12">
        <v>5167291</v>
      </c>
      <c r="BJ13" s="12">
        <v>1757294</v>
      </c>
      <c r="BK13" s="12">
        <v>0</v>
      </c>
      <c r="BL13" s="12">
        <v>0</v>
      </c>
      <c r="BM13" s="12">
        <v>0</v>
      </c>
      <c r="BN13" s="12">
        <v>0</v>
      </c>
      <c r="BO13" s="12">
        <v>58385653</v>
      </c>
      <c r="BP13" s="12">
        <v>1545812</v>
      </c>
      <c r="BQ13" s="12">
        <v>0</v>
      </c>
      <c r="BR13" s="12">
        <v>2584213</v>
      </c>
      <c r="BS13" s="12">
        <v>8689263</v>
      </c>
      <c r="BT13" s="12">
        <v>0</v>
      </c>
      <c r="BU13" s="12">
        <v>0</v>
      </c>
      <c r="BV13" s="12">
        <v>0</v>
      </c>
      <c r="BW13" s="12">
        <v>941383</v>
      </c>
      <c r="BX13" s="12">
        <v>22387642</v>
      </c>
      <c r="BY13" s="12">
        <v>1423142</v>
      </c>
      <c r="BZ13" s="12">
        <v>0</v>
      </c>
      <c r="CA13" s="12">
        <v>0</v>
      </c>
      <c r="CB13" s="12">
        <v>0</v>
      </c>
    </row>
    <row r="14" spans="1:80" ht="15">
      <c r="A14" s="13" t="s">
        <v>26</v>
      </c>
      <c r="B14" s="1" t="s">
        <v>27</v>
      </c>
      <c r="C14" s="12">
        <v>7369175907</v>
      </c>
      <c r="D14" s="12">
        <v>1996787386</v>
      </c>
      <c r="E14" s="12">
        <v>0</v>
      </c>
      <c r="F14" s="12">
        <v>0</v>
      </c>
      <c r="G14" s="12">
        <v>247896632</v>
      </c>
      <c r="H14" s="12">
        <v>0</v>
      </c>
      <c r="I14" s="12">
        <v>0</v>
      </c>
      <c r="J14" s="12">
        <v>0</v>
      </c>
      <c r="K14" s="12">
        <v>232922752</v>
      </c>
      <c r="L14" s="12">
        <v>0</v>
      </c>
      <c r="M14" s="12">
        <v>0</v>
      </c>
      <c r="N14" s="12">
        <v>4996184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6779050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280</v>
      </c>
      <c r="AR14" s="12">
        <v>2487678990</v>
      </c>
      <c r="AS14" s="12">
        <v>46572240</v>
      </c>
      <c r="AT14" s="12">
        <v>176552362</v>
      </c>
      <c r="AU14" s="12">
        <v>0</v>
      </c>
      <c r="AV14" s="12">
        <v>0</v>
      </c>
      <c r="AW14" s="12">
        <v>78893470</v>
      </c>
      <c r="AX14" s="12">
        <v>0</v>
      </c>
      <c r="AY14" s="12">
        <v>13103039</v>
      </c>
      <c r="AZ14" s="12">
        <v>399378</v>
      </c>
      <c r="BA14" s="12">
        <v>20719299</v>
      </c>
      <c r="BB14" s="12">
        <v>0</v>
      </c>
      <c r="BC14" s="12">
        <v>0</v>
      </c>
      <c r="BD14" s="12">
        <v>0</v>
      </c>
      <c r="BE14" s="12">
        <v>68684873</v>
      </c>
      <c r="BF14" s="12">
        <v>32606809</v>
      </c>
      <c r="BG14" s="12">
        <v>165730736</v>
      </c>
      <c r="BH14" s="12">
        <v>32653757</v>
      </c>
      <c r="BI14" s="12">
        <v>70348179</v>
      </c>
      <c r="BJ14" s="12">
        <v>23263347</v>
      </c>
      <c r="BK14" s="12">
        <v>0</v>
      </c>
      <c r="BL14" s="12">
        <v>0</v>
      </c>
      <c r="BM14" s="12">
        <v>0</v>
      </c>
      <c r="BN14" s="12">
        <v>0</v>
      </c>
      <c r="BO14" s="12">
        <v>1095832528</v>
      </c>
      <c r="BP14" s="12">
        <v>30370481</v>
      </c>
      <c r="BQ14" s="12">
        <v>0</v>
      </c>
      <c r="BR14" s="12">
        <v>99320852</v>
      </c>
      <c r="BS14" s="12">
        <v>172004676</v>
      </c>
      <c r="BT14" s="12">
        <v>0</v>
      </c>
      <c r="BU14" s="12">
        <v>0</v>
      </c>
      <c r="BV14" s="12">
        <v>0</v>
      </c>
      <c r="BW14" s="12">
        <v>13839452</v>
      </c>
      <c r="BX14" s="12">
        <v>228384009</v>
      </c>
      <c r="BY14" s="12">
        <v>22835146</v>
      </c>
      <c r="BZ14" s="12">
        <v>0</v>
      </c>
      <c r="CA14" s="12">
        <v>0</v>
      </c>
      <c r="CB14" s="12">
        <v>0</v>
      </c>
    </row>
    <row r="15" spans="1:80" ht="15">
      <c r="A15" s="13" t="s">
        <v>28</v>
      </c>
      <c r="B15" s="1" t="s">
        <v>29</v>
      </c>
      <c r="C15" s="12">
        <v>150182520</v>
      </c>
      <c r="D15" s="12">
        <v>150182520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</v>
      </c>
      <c r="BY15" s="12">
        <v>0</v>
      </c>
      <c r="BZ15" s="12">
        <v>0</v>
      </c>
      <c r="CA15" s="12">
        <v>0</v>
      </c>
      <c r="CB15" s="12">
        <v>0</v>
      </c>
    </row>
    <row r="16" spans="1:80" ht="30">
      <c r="A16" s="13" t="s">
        <v>30</v>
      </c>
      <c r="B16" s="1" t="s">
        <v>31</v>
      </c>
      <c r="C16" s="12">
        <v>189192136</v>
      </c>
      <c r="D16" s="12">
        <v>73778034</v>
      </c>
      <c r="E16" s="12">
        <v>0</v>
      </c>
      <c r="F16" s="12">
        <v>0</v>
      </c>
      <c r="G16" s="12">
        <v>15020828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2551633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69850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9719801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45588057</v>
      </c>
      <c r="AR16" s="12">
        <v>0</v>
      </c>
      <c r="AS16" s="12">
        <v>15054988</v>
      </c>
      <c r="AT16" s="12">
        <v>710417</v>
      </c>
      <c r="AU16" s="12">
        <v>0</v>
      </c>
      <c r="AV16" s="12">
        <v>0</v>
      </c>
      <c r="AW16" s="12">
        <v>829635</v>
      </c>
      <c r="AX16" s="12">
        <v>0</v>
      </c>
      <c r="AY16" s="12">
        <v>2452238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104202</v>
      </c>
      <c r="BH16" s="12">
        <v>0</v>
      </c>
      <c r="BI16" s="12">
        <v>0</v>
      </c>
      <c r="BJ16" s="12">
        <v>0</v>
      </c>
      <c r="BK16" s="12">
        <v>0</v>
      </c>
      <c r="BL16" s="12">
        <v>8187895</v>
      </c>
      <c r="BM16" s="12">
        <v>0</v>
      </c>
      <c r="BN16" s="12">
        <v>0</v>
      </c>
      <c r="BO16" s="12">
        <v>6515552</v>
      </c>
      <c r="BP16" s="12">
        <v>0</v>
      </c>
      <c r="BQ16" s="12">
        <v>0</v>
      </c>
      <c r="BR16" s="12">
        <v>125730</v>
      </c>
      <c r="BS16" s="12">
        <v>2568796</v>
      </c>
      <c r="BT16" s="12">
        <v>0</v>
      </c>
      <c r="BU16" s="12">
        <v>0</v>
      </c>
      <c r="BV16" s="12">
        <v>0</v>
      </c>
      <c r="BW16" s="12">
        <v>0</v>
      </c>
      <c r="BX16" s="12">
        <v>5914480</v>
      </c>
      <c r="BY16" s="12">
        <v>0</v>
      </c>
      <c r="BZ16" s="12">
        <v>0</v>
      </c>
      <c r="CA16" s="12">
        <v>0</v>
      </c>
      <c r="CB16" s="12">
        <v>0</v>
      </c>
    </row>
    <row r="17" spans="1:80" ht="15">
      <c r="A17" s="13" t="s">
        <v>32</v>
      </c>
      <c r="B17" s="1" t="s">
        <v>33</v>
      </c>
      <c r="C17" s="12">
        <v>72986701</v>
      </c>
      <c r="D17" s="12">
        <v>63071119</v>
      </c>
      <c r="E17" s="12">
        <v>0</v>
      </c>
      <c r="F17" s="12">
        <v>0</v>
      </c>
      <c r="G17" s="12">
        <v>3792312</v>
      </c>
      <c r="H17" s="12">
        <v>0</v>
      </c>
      <c r="I17" s="12">
        <v>0</v>
      </c>
      <c r="J17" s="12">
        <v>0</v>
      </c>
      <c r="K17" s="12">
        <v>788595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624523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2635568</v>
      </c>
      <c r="AE17" s="12">
        <v>0</v>
      </c>
      <c r="AF17" s="12">
        <v>0</v>
      </c>
      <c r="AG17" s="12">
        <v>0</v>
      </c>
      <c r="AH17" s="12">
        <v>0</v>
      </c>
      <c r="AI17" s="12">
        <v>1434783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254606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26500</v>
      </c>
      <c r="BH17" s="12">
        <v>0</v>
      </c>
      <c r="BI17" s="12">
        <v>50000</v>
      </c>
      <c r="BJ17" s="12">
        <v>0</v>
      </c>
      <c r="BK17" s="12">
        <v>0</v>
      </c>
      <c r="BL17" s="12">
        <v>77165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77740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153790</v>
      </c>
      <c r="BY17" s="12">
        <v>0</v>
      </c>
      <c r="BZ17" s="12">
        <v>0</v>
      </c>
      <c r="CA17" s="12">
        <v>0</v>
      </c>
      <c r="CB17" s="12">
        <v>0</v>
      </c>
    </row>
    <row r="18" spans="1:80" ht="15">
      <c r="A18" s="13" t="s">
        <v>34</v>
      </c>
      <c r="B18" s="1" t="s">
        <v>35</v>
      </c>
      <c r="C18" s="12">
        <v>412361357</v>
      </c>
      <c r="D18" s="12">
        <v>287031673</v>
      </c>
      <c r="E18" s="12">
        <v>0</v>
      </c>
      <c r="F18" s="12">
        <v>0</v>
      </c>
      <c r="G18" s="12">
        <v>18813140</v>
      </c>
      <c r="H18" s="12">
        <v>0</v>
      </c>
      <c r="I18" s="12">
        <v>0</v>
      </c>
      <c r="J18" s="12">
        <v>0</v>
      </c>
      <c r="K18" s="12">
        <v>788595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3176156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2705418</v>
      </c>
      <c r="AE18" s="12">
        <v>0</v>
      </c>
      <c r="AF18" s="12">
        <v>0</v>
      </c>
      <c r="AG18" s="12">
        <v>0</v>
      </c>
      <c r="AH18" s="12">
        <v>0</v>
      </c>
      <c r="AI18" s="12">
        <v>1434783</v>
      </c>
      <c r="AJ18" s="12">
        <v>9719801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45588057</v>
      </c>
      <c r="AR18" s="12">
        <v>254606</v>
      </c>
      <c r="AS18" s="12">
        <v>15054988</v>
      </c>
      <c r="AT18" s="12">
        <v>710417</v>
      </c>
      <c r="AU18" s="12">
        <v>0</v>
      </c>
      <c r="AV18" s="12">
        <v>0</v>
      </c>
      <c r="AW18" s="12">
        <v>829635</v>
      </c>
      <c r="AX18" s="12">
        <v>0</v>
      </c>
      <c r="AY18" s="12">
        <v>2452238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130702</v>
      </c>
      <c r="BH18" s="12">
        <v>0</v>
      </c>
      <c r="BI18" s="12">
        <v>50000</v>
      </c>
      <c r="BJ18" s="12">
        <v>0</v>
      </c>
      <c r="BK18" s="12">
        <v>0</v>
      </c>
      <c r="BL18" s="12">
        <v>8265060</v>
      </c>
      <c r="BM18" s="12">
        <v>0</v>
      </c>
      <c r="BN18" s="12">
        <v>0</v>
      </c>
      <c r="BO18" s="12">
        <v>6515552</v>
      </c>
      <c r="BP18" s="12">
        <v>0</v>
      </c>
      <c r="BQ18" s="12">
        <v>0</v>
      </c>
      <c r="BR18" s="12">
        <v>203470</v>
      </c>
      <c r="BS18" s="12">
        <v>2568796</v>
      </c>
      <c r="BT18" s="12">
        <v>0</v>
      </c>
      <c r="BU18" s="12">
        <v>0</v>
      </c>
      <c r="BV18" s="12">
        <v>0</v>
      </c>
      <c r="BW18" s="12">
        <v>0</v>
      </c>
      <c r="BX18" s="12">
        <v>6068270</v>
      </c>
      <c r="BY18" s="12">
        <v>0</v>
      </c>
      <c r="BZ18" s="12">
        <v>0</v>
      </c>
      <c r="CA18" s="12">
        <v>0</v>
      </c>
      <c r="CB18" s="12">
        <v>0</v>
      </c>
    </row>
    <row r="19" spans="1:80" ht="15">
      <c r="A19" s="5" t="s">
        <v>36</v>
      </c>
      <c r="B19" s="15" t="s">
        <v>37</v>
      </c>
      <c r="C19" s="14">
        <v>7781537264</v>
      </c>
      <c r="D19" s="14">
        <v>2283819059</v>
      </c>
      <c r="E19" s="14">
        <v>0</v>
      </c>
      <c r="F19" s="14">
        <v>0</v>
      </c>
      <c r="G19" s="14">
        <v>266709772</v>
      </c>
      <c r="H19" s="14">
        <v>0</v>
      </c>
      <c r="I19" s="14">
        <v>0</v>
      </c>
      <c r="J19" s="14">
        <v>0</v>
      </c>
      <c r="K19" s="14">
        <v>233711347</v>
      </c>
      <c r="L19" s="14">
        <v>0</v>
      </c>
      <c r="M19" s="14">
        <v>0</v>
      </c>
      <c r="N19" s="14">
        <v>4996184</v>
      </c>
      <c r="O19" s="14">
        <v>0</v>
      </c>
      <c r="P19" s="14">
        <v>0</v>
      </c>
      <c r="Q19" s="14">
        <v>0</v>
      </c>
      <c r="R19" s="14">
        <v>0</v>
      </c>
      <c r="S19" s="14">
        <v>3176156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6779050</v>
      </c>
      <c r="Z19" s="14">
        <v>0</v>
      </c>
      <c r="AA19" s="14">
        <v>0</v>
      </c>
      <c r="AB19" s="14">
        <v>0</v>
      </c>
      <c r="AC19" s="14">
        <v>0</v>
      </c>
      <c r="AD19" s="14">
        <v>2705418</v>
      </c>
      <c r="AE19" s="14">
        <v>0</v>
      </c>
      <c r="AF19" s="14">
        <v>0</v>
      </c>
      <c r="AG19" s="14">
        <v>0</v>
      </c>
      <c r="AH19" s="14">
        <v>0</v>
      </c>
      <c r="AI19" s="14">
        <v>1434783</v>
      </c>
      <c r="AJ19" s="14">
        <v>9719801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45588337</v>
      </c>
      <c r="AR19" s="14">
        <v>2487933596</v>
      </c>
      <c r="AS19" s="14">
        <v>61627228</v>
      </c>
      <c r="AT19" s="14">
        <v>177262779</v>
      </c>
      <c r="AU19" s="14">
        <v>0</v>
      </c>
      <c r="AV19" s="14">
        <v>0</v>
      </c>
      <c r="AW19" s="14">
        <v>79723105</v>
      </c>
      <c r="AX19" s="14">
        <v>0</v>
      </c>
      <c r="AY19" s="14">
        <v>15555277</v>
      </c>
      <c r="AZ19" s="14">
        <v>399378</v>
      </c>
      <c r="BA19" s="14">
        <v>20719299</v>
      </c>
      <c r="BB19" s="14">
        <v>0</v>
      </c>
      <c r="BC19" s="14">
        <v>0</v>
      </c>
      <c r="BD19" s="14">
        <v>0</v>
      </c>
      <c r="BE19" s="14">
        <v>68684873</v>
      </c>
      <c r="BF19" s="14">
        <v>32606809</v>
      </c>
      <c r="BG19" s="14">
        <v>165861438</v>
      </c>
      <c r="BH19" s="14">
        <v>32653757</v>
      </c>
      <c r="BI19" s="14">
        <v>70398179</v>
      </c>
      <c r="BJ19" s="14">
        <v>23263347</v>
      </c>
      <c r="BK19" s="14">
        <v>0</v>
      </c>
      <c r="BL19" s="14">
        <v>8265060</v>
      </c>
      <c r="BM19" s="14">
        <v>0</v>
      </c>
      <c r="BN19" s="14">
        <v>0</v>
      </c>
      <c r="BO19" s="14">
        <v>1102348080</v>
      </c>
      <c r="BP19" s="14">
        <v>30370481</v>
      </c>
      <c r="BQ19" s="14">
        <v>0</v>
      </c>
      <c r="BR19" s="14">
        <v>99524322</v>
      </c>
      <c r="BS19" s="14">
        <v>174573472</v>
      </c>
      <c r="BT19" s="14">
        <v>0</v>
      </c>
      <c r="BU19" s="14">
        <v>0</v>
      </c>
      <c r="BV19" s="14">
        <v>0</v>
      </c>
      <c r="BW19" s="14">
        <v>13839452</v>
      </c>
      <c r="BX19" s="14">
        <v>234452279</v>
      </c>
      <c r="BY19" s="14">
        <v>22835146</v>
      </c>
      <c r="BZ19" s="14">
        <v>0</v>
      </c>
      <c r="CA19" s="14">
        <v>0</v>
      </c>
      <c r="CB19" s="14">
        <v>0</v>
      </c>
    </row>
    <row r="20" spans="1:80" ht="30">
      <c r="A20" s="5" t="s">
        <v>38</v>
      </c>
      <c r="B20" s="15" t="s">
        <v>517</v>
      </c>
      <c r="C20" s="14">
        <v>1287984145</v>
      </c>
      <c r="D20" s="14">
        <v>350960600</v>
      </c>
      <c r="E20" s="14">
        <v>0</v>
      </c>
      <c r="F20" s="14">
        <v>1640000</v>
      </c>
      <c r="G20" s="14">
        <v>45428053</v>
      </c>
      <c r="H20" s="14">
        <v>0</v>
      </c>
      <c r="I20" s="14">
        <v>0</v>
      </c>
      <c r="J20" s="14">
        <v>0</v>
      </c>
      <c r="K20" s="14">
        <v>39669388</v>
      </c>
      <c r="L20" s="14">
        <v>0</v>
      </c>
      <c r="M20" s="14">
        <v>0</v>
      </c>
      <c r="N20" s="14">
        <v>787668</v>
      </c>
      <c r="O20" s="14">
        <v>0</v>
      </c>
      <c r="P20" s="14">
        <v>0</v>
      </c>
      <c r="Q20" s="14">
        <v>0</v>
      </c>
      <c r="R20" s="14">
        <v>0</v>
      </c>
      <c r="S20" s="14">
        <v>330803</v>
      </c>
      <c r="T20" s="14">
        <v>0</v>
      </c>
      <c r="U20" s="14">
        <v>0</v>
      </c>
      <c r="V20" s="14">
        <v>0</v>
      </c>
      <c r="W20" s="14">
        <v>260000</v>
      </c>
      <c r="X20" s="14">
        <v>0</v>
      </c>
      <c r="Y20" s="14">
        <v>948795</v>
      </c>
      <c r="Z20" s="14">
        <v>0</v>
      </c>
      <c r="AA20" s="14">
        <v>0</v>
      </c>
      <c r="AB20" s="14">
        <v>0</v>
      </c>
      <c r="AC20" s="14">
        <v>0</v>
      </c>
      <c r="AD20" s="14">
        <v>146458</v>
      </c>
      <c r="AE20" s="14">
        <v>0</v>
      </c>
      <c r="AF20" s="14">
        <v>0</v>
      </c>
      <c r="AG20" s="14">
        <v>0</v>
      </c>
      <c r="AH20" s="14">
        <v>0</v>
      </c>
      <c r="AI20" s="14">
        <v>263878</v>
      </c>
      <c r="AJ20" s="14">
        <v>1177380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6115270</v>
      </c>
      <c r="AR20" s="14">
        <v>431221928</v>
      </c>
      <c r="AS20" s="14">
        <v>8960618</v>
      </c>
      <c r="AT20" s="14">
        <v>28109044</v>
      </c>
      <c r="AU20" s="14">
        <v>0</v>
      </c>
      <c r="AV20" s="14">
        <v>0</v>
      </c>
      <c r="AW20" s="14">
        <v>12361662</v>
      </c>
      <c r="AX20" s="14">
        <v>0</v>
      </c>
      <c r="AY20" s="14">
        <v>646111</v>
      </c>
      <c r="AZ20" s="14">
        <v>65438</v>
      </c>
      <c r="BA20" s="14">
        <v>3259385</v>
      </c>
      <c r="BB20" s="14">
        <v>0</v>
      </c>
      <c r="BC20" s="14">
        <v>0</v>
      </c>
      <c r="BD20" s="14">
        <v>0</v>
      </c>
      <c r="BE20" s="14">
        <v>10942917</v>
      </c>
      <c r="BF20" s="14">
        <v>5028533</v>
      </c>
      <c r="BG20" s="14">
        <v>28406882</v>
      </c>
      <c r="BH20" s="14">
        <v>5203072</v>
      </c>
      <c r="BI20" s="14">
        <v>11365257</v>
      </c>
      <c r="BJ20" s="14">
        <v>3610686</v>
      </c>
      <c r="BK20" s="14">
        <v>0</v>
      </c>
      <c r="BL20" s="14">
        <v>347909</v>
      </c>
      <c r="BM20" s="14">
        <v>0</v>
      </c>
      <c r="BN20" s="14">
        <v>0</v>
      </c>
      <c r="BO20" s="14">
        <v>191726479</v>
      </c>
      <c r="BP20" s="14">
        <v>4864543</v>
      </c>
      <c r="BQ20" s="14">
        <v>0</v>
      </c>
      <c r="BR20" s="14">
        <v>15503812</v>
      </c>
      <c r="BS20" s="14">
        <v>31112911</v>
      </c>
      <c r="BT20" s="14">
        <v>0</v>
      </c>
      <c r="BU20" s="14">
        <v>0</v>
      </c>
      <c r="BV20" s="14">
        <v>0</v>
      </c>
      <c r="BW20" s="14">
        <v>2141405</v>
      </c>
      <c r="BX20" s="14">
        <v>41757240</v>
      </c>
      <c r="BY20" s="14">
        <v>3620020</v>
      </c>
      <c r="BZ20" s="14">
        <v>0</v>
      </c>
      <c r="CA20" s="14">
        <v>0</v>
      </c>
      <c r="CB20" s="14">
        <v>0</v>
      </c>
    </row>
    <row r="21" spans="1:80" ht="15">
      <c r="A21" s="13" t="s">
        <v>40</v>
      </c>
      <c r="B21" s="1" t="s">
        <v>41</v>
      </c>
      <c r="C21" s="12">
        <v>1133504094</v>
      </c>
      <c r="D21" s="12">
        <v>331214477</v>
      </c>
      <c r="E21" s="12">
        <v>0</v>
      </c>
      <c r="F21" s="12">
        <v>164000</v>
      </c>
      <c r="G21" s="12">
        <v>38531312</v>
      </c>
      <c r="H21" s="12">
        <v>0</v>
      </c>
      <c r="I21" s="12">
        <v>0</v>
      </c>
      <c r="J21" s="12">
        <v>0</v>
      </c>
      <c r="K21" s="12">
        <v>35470196</v>
      </c>
      <c r="L21" s="12">
        <v>0</v>
      </c>
      <c r="M21" s="12">
        <v>0</v>
      </c>
      <c r="N21" s="12">
        <v>773571</v>
      </c>
      <c r="O21" s="12">
        <v>0</v>
      </c>
      <c r="P21" s="12">
        <v>0</v>
      </c>
      <c r="Q21" s="12">
        <v>0</v>
      </c>
      <c r="R21" s="12">
        <v>0</v>
      </c>
      <c r="S21" s="12">
        <v>312668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929230</v>
      </c>
      <c r="Z21" s="12">
        <v>0</v>
      </c>
      <c r="AA21" s="12">
        <v>0</v>
      </c>
      <c r="AB21" s="12">
        <v>0</v>
      </c>
      <c r="AC21" s="12">
        <v>0</v>
      </c>
      <c r="AD21" s="12">
        <v>143125</v>
      </c>
      <c r="AE21" s="12">
        <v>0</v>
      </c>
      <c r="AF21" s="12">
        <v>0</v>
      </c>
      <c r="AG21" s="12">
        <v>0</v>
      </c>
      <c r="AH21" s="12">
        <v>0</v>
      </c>
      <c r="AI21" s="12">
        <v>43645</v>
      </c>
      <c r="AJ21" s="12">
        <v>1110420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6115270</v>
      </c>
      <c r="AR21" s="12">
        <v>363739210</v>
      </c>
      <c r="AS21" s="12">
        <v>8361870</v>
      </c>
      <c r="AT21" s="12">
        <v>25105514</v>
      </c>
      <c r="AU21" s="12">
        <v>0</v>
      </c>
      <c r="AV21" s="12">
        <v>0</v>
      </c>
      <c r="AW21" s="12">
        <v>11138801</v>
      </c>
      <c r="AX21" s="12">
        <v>0</v>
      </c>
      <c r="AY21" s="12">
        <v>581761</v>
      </c>
      <c r="AZ21" s="12">
        <v>55166</v>
      </c>
      <c r="BA21" s="12">
        <v>3119819</v>
      </c>
      <c r="BB21" s="12">
        <v>0</v>
      </c>
      <c r="BC21" s="12">
        <v>0</v>
      </c>
      <c r="BD21" s="12">
        <v>0</v>
      </c>
      <c r="BE21" s="12">
        <v>10010721</v>
      </c>
      <c r="BF21" s="12">
        <v>4862249</v>
      </c>
      <c r="BG21" s="12">
        <v>24085018</v>
      </c>
      <c r="BH21" s="12">
        <v>4942933</v>
      </c>
      <c r="BI21" s="12">
        <v>10579825</v>
      </c>
      <c r="BJ21" s="12">
        <v>3498286</v>
      </c>
      <c r="BK21" s="12">
        <v>0</v>
      </c>
      <c r="BL21" s="12">
        <v>347909</v>
      </c>
      <c r="BM21" s="12">
        <v>0</v>
      </c>
      <c r="BN21" s="12">
        <v>0</v>
      </c>
      <c r="BO21" s="12">
        <v>162860395</v>
      </c>
      <c r="BP21" s="12">
        <v>4450828</v>
      </c>
      <c r="BQ21" s="12">
        <v>0</v>
      </c>
      <c r="BR21" s="12">
        <v>14886150</v>
      </c>
      <c r="BS21" s="12">
        <v>26376049</v>
      </c>
      <c r="BT21" s="12">
        <v>0</v>
      </c>
      <c r="BU21" s="12">
        <v>0</v>
      </c>
      <c r="BV21" s="12">
        <v>0</v>
      </c>
      <c r="BW21" s="12">
        <v>2069850</v>
      </c>
      <c r="BX21" s="12">
        <v>34219162</v>
      </c>
      <c r="BY21" s="12">
        <v>3404664</v>
      </c>
      <c r="BZ21" s="12">
        <v>0</v>
      </c>
      <c r="CA21" s="12">
        <v>0</v>
      </c>
      <c r="CB21" s="12">
        <v>0</v>
      </c>
    </row>
    <row r="22" spans="1:80" ht="15">
      <c r="A22" s="13" t="s">
        <v>42</v>
      </c>
      <c r="B22" s="1" t="s">
        <v>43</v>
      </c>
      <c r="C22" s="12">
        <v>91223237</v>
      </c>
      <c r="D22" s="12">
        <v>11837000</v>
      </c>
      <c r="E22" s="12">
        <v>0</v>
      </c>
      <c r="F22" s="12">
        <v>0</v>
      </c>
      <c r="G22" s="12">
        <v>3414000</v>
      </c>
      <c r="H22" s="12">
        <v>0</v>
      </c>
      <c r="I22" s="12">
        <v>0</v>
      </c>
      <c r="J22" s="12">
        <v>0</v>
      </c>
      <c r="K22" s="12">
        <v>3438000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43003176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3001000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17007000</v>
      </c>
      <c r="BP22" s="12">
        <v>0</v>
      </c>
      <c r="BQ22" s="12">
        <v>0</v>
      </c>
      <c r="BR22" s="12">
        <v>0</v>
      </c>
      <c r="BS22" s="12">
        <v>3869000</v>
      </c>
      <c r="BT22" s="12">
        <v>0</v>
      </c>
      <c r="BU22" s="12">
        <v>0</v>
      </c>
      <c r="BV22" s="12">
        <v>0</v>
      </c>
      <c r="BW22" s="12">
        <v>0</v>
      </c>
      <c r="BX22" s="12">
        <v>5654061</v>
      </c>
      <c r="BY22" s="12">
        <v>0</v>
      </c>
      <c r="BZ22" s="12">
        <v>0</v>
      </c>
      <c r="CA22" s="12">
        <v>0</v>
      </c>
      <c r="CB22" s="12">
        <v>0</v>
      </c>
    </row>
    <row r="23" spans="1:80" ht="15">
      <c r="A23" s="13" t="s">
        <v>44</v>
      </c>
      <c r="B23" s="1" t="s">
        <v>45</v>
      </c>
      <c r="C23" s="12">
        <v>26149133</v>
      </c>
      <c r="D23" s="12">
        <v>2688556</v>
      </c>
      <c r="E23" s="12">
        <v>0</v>
      </c>
      <c r="F23" s="12">
        <v>0</v>
      </c>
      <c r="G23" s="12">
        <v>1770031</v>
      </c>
      <c r="H23" s="12">
        <v>0</v>
      </c>
      <c r="I23" s="12">
        <v>0</v>
      </c>
      <c r="J23" s="12">
        <v>0</v>
      </c>
      <c r="K23" s="12">
        <v>749944</v>
      </c>
      <c r="L23" s="12">
        <v>0</v>
      </c>
      <c r="M23" s="12">
        <v>0</v>
      </c>
      <c r="N23" s="12">
        <v>6987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9846585</v>
      </c>
      <c r="AS23" s="12">
        <v>318379</v>
      </c>
      <c r="AT23" s="12">
        <v>1541379</v>
      </c>
      <c r="AU23" s="12">
        <v>0</v>
      </c>
      <c r="AV23" s="12">
        <v>0</v>
      </c>
      <c r="AW23" s="12">
        <v>540455</v>
      </c>
      <c r="AX23" s="12">
        <v>0</v>
      </c>
      <c r="AY23" s="12">
        <v>0</v>
      </c>
      <c r="AZ23" s="12">
        <v>0</v>
      </c>
      <c r="BA23" s="12">
        <v>50849</v>
      </c>
      <c r="BB23" s="12">
        <v>0</v>
      </c>
      <c r="BC23" s="12">
        <v>0</v>
      </c>
      <c r="BD23" s="12">
        <v>0</v>
      </c>
      <c r="BE23" s="12">
        <v>548399</v>
      </c>
      <c r="BF23" s="12">
        <v>0</v>
      </c>
      <c r="BG23" s="12">
        <v>583778</v>
      </c>
      <c r="BH23" s="12">
        <v>72128</v>
      </c>
      <c r="BI23" s="12">
        <v>422606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5687917</v>
      </c>
      <c r="BP23" s="12">
        <v>153034</v>
      </c>
      <c r="BQ23" s="12">
        <v>0</v>
      </c>
      <c r="BR23" s="12">
        <v>151552</v>
      </c>
      <c r="BS23" s="12">
        <v>93332</v>
      </c>
      <c r="BT23" s="12">
        <v>0</v>
      </c>
      <c r="BU23" s="12">
        <v>0</v>
      </c>
      <c r="BV23" s="12">
        <v>0</v>
      </c>
      <c r="BW23" s="12">
        <v>0</v>
      </c>
      <c r="BX23" s="12">
        <v>838876</v>
      </c>
      <c r="BY23" s="12">
        <v>84346</v>
      </c>
      <c r="BZ23" s="12">
        <v>0</v>
      </c>
      <c r="CA23" s="12">
        <v>0</v>
      </c>
      <c r="CB23" s="12">
        <v>0</v>
      </c>
    </row>
    <row r="24" spans="1:80" ht="15">
      <c r="A24" s="13" t="s">
        <v>46</v>
      </c>
      <c r="B24" s="1" t="s">
        <v>47</v>
      </c>
      <c r="C24" s="12">
        <v>37107681</v>
      </c>
      <c r="D24" s="12">
        <v>5220567</v>
      </c>
      <c r="E24" s="12">
        <v>0</v>
      </c>
      <c r="F24" s="12">
        <v>1476000</v>
      </c>
      <c r="G24" s="12">
        <v>1712710</v>
      </c>
      <c r="H24" s="12">
        <v>0</v>
      </c>
      <c r="I24" s="12">
        <v>0</v>
      </c>
      <c r="J24" s="12">
        <v>0</v>
      </c>
      <c r="K24" s="12">
        <v>11248</v>
      </c>
      <c r="L24" s="12">
        <v>0</v>
      </c>
      <c r="M24" s="12">
        <v>0</v>
      </c>
      <c r="N24" s="12">
        <v>7110</v>
      </c>
      <c r="O24" s="12">
        <v>0</v>
      </c>
      <c r="P24" s="12">
        <v>0</v>
      </c>
      <c r="Q24" s="12">
        <v>0</v>
      </c>
      <c r="R24" s="12">
        <v>0</v>
      </c>
      <c r="S24" s="12">
        <v>18135</v>
      </c>
      <c r="T24" s="12">
        <v>0</v>
      </c>
      <c r="U24" s="12">
        <v>0</v>
      </c>
      <c r="V24" s="12">
        <v>0</v>
      </c>
      <c r="W24" s="12">
        <v>260000</v>
      </c>
      <c r="X24" s="12">
        <v>0</v>
      </c>
      <c r="Y24" s="12">
        <v>19565</v>
      </c>
      <c r="Z24" s="12">
        <v>0</v>
      </c>
      <c r="AA24" s="12">
        <v>0</v>
      </c>
      <c r="AB24" s="12">
        <v>0</v>
      </c>
      <c r="AC24" s="12">
        <v>0</v>
      </c>
      <c r="AD24" s="12">
        <v>3333</v>
      </c>
      <c r="AE24" s="12">
        <v>0</v>
      </c>
      <c r="AF24" s="12">
        <v>0</v>
      </c>
      <c r="AG24" s="12">
        <v>0</v>
      </c>
      <c r="AH24" s="12">
        <v>0</v>
      </c>
      <c r="AI24" s="12">
        <v>220233</v>
      </c>
      <c r="AJ24" s="12">
        <v>66960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14632957</v>
      </c>
      <c r="AS24" s="12">
        <v>280369</v>
      </c>
      <c r="AT24" s="12">
        <v>1462151</v>
      </c>
      <c r="AU24" s="12">
        <v>0</v>
      </c>
      <c r="AV24" s="12">
        <v>0</v>
      </c>
      <c r="AW24" s="12">
        <v>682406</v>
      </c>
      <c r="AX24" s="12">
        <v>0</v>
      </c>
      <c r="AY24" s="12">
        <v>64350</v>
      </c>
      <c r="AZ24" s="12">
        <v>10272</v>
      </c>
      <c r="BA24" s="12">
        <v>88717</v>
      </c>
      <c r="BB24" s="12">
        <v>0</v>
      </c>
      <c r="BC24" s="12">
        <v>0</v>
      </c>
      <c r="BD24" s="12">
        <v>0</v>
      </c>
      <c r="BE24" s="12">
        <v>383797</v>
      </c>
      <c r="BF24" s="12">
        <v>166284</v>
      </c>
      <c r="BG24" s="12">
        <v>737086</v>
      </c>
      <c r="BH24" s="12">
        <v>188011</v>
      </c>
      <c r="BI24" s="12">
        <v>362826</v>
      </c>
      <c r="BJ24" s="12">
        <v>112400</v>
      </c>
      <c r="BK24" s="12">
        <v>0</v>
      </c>
      <c r="BL24" s="12">
        <v>0</v>
      </c>
      <c r="BM24" s="12">
        <v>0</v>
      </c>
      <c r="BN24" s="12">
        <v>0</v>
      </c>
      <c r="BO24" s="12">
        <v>6171167</v>
      </c>
      <c r="BP24" s="12">
        <v>260681</v>
      </c>
      <c r="BQ24" s="12">
        <v>0</v>
      </c>
      <c r="BR24" s="12">
        <v>466110</v>
      </c>
      <c r="BS24" s="12">
        <v>774530</v>
      </c>
      <c r="BT24" s="12">
        <v>0</v>
      </c>
      <c r="BU24" s="12">
        <v>0</v>
      </c>
      <c r="BV24" s="12">
        <v>0</v>
      </c>
      <c r="BW24" s="12">
        <v>71555</v>
      </c>
      <c r="BX24" s="12">
        <v>1045141</v>
      </c>
      <c r="BY24" s="12">
        <v>131010</v>
      </c>
      <c r="BZ24" s="12">
        <v>0</v>
      </c>
      <c r="CA24" s="12">
        <v>0</v>
      </c>
      <c r="CB24" s="12">
        <v>0</v>
      </c>
    </row>
    <row r="25" spans="1:80" ht="15">
      <c r="A25" s="13" t="s">
        <v>48</v>
      </c>
      <c r="B25" s="1" t="s">
        <v>49</v>
      </c>
      <c r="C25" s="12">
        <v>26779596</v>
      </c>
      <c r="D25" s="12">
        <v>2043031</v>
      </c>
      <c r="E25" s="12">
        <v>0</v>
      </c>
      <c r="F25" s="12">
        <v>0</v>
      </c>
      <c r="G25" s="12">
        <v>3744</v>
      </c>
      <c r="H25" s="12">
        <v>0</v>
      </c>
      <c r="I25" s="12">
        <v>0</v>
      </c>
      <c r="J25" s="12">
        <v>0</v>
      </c>
      <c r="K25" s="12">
        <v>188205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132531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621168</v>
      </c>
      <c r="AR25" s="12">
        <v>6454784</v>
      </c>
      <c r="AS25" s="12">
        <v>749</v>
      </c>
      <c r="AT25" s="12">
        <v>795042</v>
      </c>
      <c r="AU25" s="12">
        <v>0</v>
      </c>
      <c r="AV25" s="12">
        <v>0</v>
      </c>
      <c r="AW25" s="12">
        <v>11979</v>
      </c>
      <c r="AX25" s="12">
        <v>0</v>
      </c>
      <c r="AY25" s="12">
        <v>5659216</v>
      </c>
      <c r="AZ25" s="12">
        <v>0</v>
      </c>
      <c r="BA25" s="12">
        <v>55483</v>
      </c>
      <c r="BB25" s="12">
        <v>0</v>
      </c>
      <c r="BC25" s="12">
        <v>0</v>
      </c>
      <c r="BD25" s="12">
        <v>0</v>
      </c>
      <c r="BE25" s="12">
        <v>170997</v>
      </c>
      <c r="BF25" s="12">
        <v>749</v>
      </c>
      <c r="BG25" s="12">
        <v>1608585</v>
      </c>
      <c r="BH25" s="12">
        <v>302916</v>
      </c>
      <c r="BI25" s="12">
        <v>257440</v>
      </c>
      <c r="BJ25" s="12">
        <v>71534</v>
      </c>
      <c r="BK25" s="12">
        <v>0</v>
      </c>
      <c r="BL25" s="12">
        <v>0</v>
      </c>
      <c r="BM25" s="12">
        <v>0</v>
      </c>
      <c r="BN25" s="12">
        <v>0</v>
      </c>
      <c r="BO25" s="12">
        <v>5296337</v>
      </c>
      <c r="BP25" s="12">
        <v>749</v>
      </c>
      <c r="BQ25" s="12">
        <v>0</v>
      </c>
      <c r="BR25" s="12">
        <v>158394</v>
      </c>
      <c r="BS25" s="12">
        <v>2926095</v>
      </c>
      <c r="BT25" s="12">
        <v>0</v>
      </c>
      <c r="BU25" s="12">
        <v>0</v>
      </c>
      <c r="BV25" s="12">
        <v>0</v>
      </c>
      <c r="BW25" s="12">
        <v>2247</v>
      </c>
      <c r="BX25" s="12">
        <v>17621</v>
      </c>
      <c r="BY25" s="12">
        <v>0</v>
      </c>
      <c r="BZ25" s="12">
        <v>0</v>
      </c>
      <c r="CA25" s="12">
        <v>0</v>
      </c>
      <c r="CB25" s="12">
        <v>0</v>
      </c>
    </row>
    <row r="26" spans="1:80" ht="15">
      <c r="A26" s="13" t="s">
        <v>50</v>
      </c>
      <c r="B26" s="1" t="s">
        <v>51</v>
      </c>
      <c r="C26" s="12">
        <v>145383593</v>
      </c>
      <c r="D26" s="12">
        <v>33079962</v>
      </c>
      <c r="E26" s="12">
        <v>0</v>
      </c>
      <c r="F26" s="12">
        <v>128103</v>
      </c>
      <c r="G26" s="12">
        <v>1313554</v>
      </c>
      <c r="H26" s="12">
        <v>0</v>
      </c>
      <c r="I26" s="12">
        <v>0</v>
      </c>
      <c r="J26" s="12">
        <v>0</v>
      </c>
      <c r="K26" s="12">
        <v>6581769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837000</v>
      </c>
      <c r="AA26" s="12">
        <v>0</v>
      </c>
      <c r="AB26" s="12">
        <v>0</v>
      </c>
      <c r="AC26" s="12">
        <v>0</v>
      </c>
      <c r="AD26" s="12">
        <v>5834298</v>
      </c>
      <c r="AE26" s="12">
        <v>0</v>
      </c>
      <c r="AF26" s="12">
        <v>0</v>
      </c>
      <c r="AG26" s="12">
        <v>0</v>
      </c>
      <c r="AH26" s="12">
        <v>0</v>
      </c>
      <c r="AI26" s="12">
        <v>593996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1026318</v>
      </c>
      <c r="AR26" s="12">
        <v>2764010</v>
      </c>
      <c r="AS26" s="12">
        <v>87606</v>
      </c>
      <c r="AT26" s="12">
        <v>31955595</v>
      </c>
      <c r="AU26" s="12">
        <v>0</v>
      </c>
      <c r="AV26" s="12">
        <v>0</v>
      </c>
      <c r="AW26" s="12">
        <v>1401678</v>
      </c>
      <c r="AX26" s="12">
        <v>0</v>
      </c>
      <c r="AY26" s="12">
        <v>318805</v>
      </c>
      <c r="AZ26" s="12">
        <v>829260</v>
      </c>
      <c r="BA26" s="12">
        <v>56520</v>
      </c>
      <c r="BB26" s="12">
        <v>0</v>
      </c>
      <c r="BC26" s="12">
        <v>0</v>
      </c>
      <c r="BD26" s="12">
        <v>0</v>
      </c>
      <c r="BE26" s="12">
        <v>513356</v>
      </c>
      <c r="BF26" s="12">
        <v>1204174</v>
      </c>
      <c r="BG26" s="12">
        <v>4221290</v>
      </c>
      <c r="BH26" s="12">
        <v>1240050</v>
      </c>
      <c r="BI26" s="12">
        <v>324874</v>
      </c>
      <c r="BJ26" s="12">
        <v>48526</v>
      </c>
      <c r="BK26" s="12">
        <v>0</v>
      </c>
      <c r="BL26" s="12">
        <v>29331</v>
      </c>
      <c r="BM26" s="12">
        <v>0</v>
      </c>
      <c r="BN26" s="12">
        <v>0</v>
      </c>
      <c r="BO26" s="12">
        <v>21406324</v>
      </c>
      <c r="BP26" s="12">
        <v>87606</v>
      </c>
      <c r="BQ26" s="12">
        <v>0</v>
      </c>
      <c r="BR26" s="12">
        <v>2136379</v>
      </c>
      <c r="BS26" s="12">
        <v>20037860</v>
      </c>
      <c r="BT26" s="12">
        <v>0</v>
      </c>
      <c r="BU26" s="12">
        <v>156004</v>
      </c>
      <c r="BV26" s="12">
        <v>0</v>
      </c>
      <c r="BW26" s="12">
        <v>263361</v>
      </c>
      <c r="BX26" s="12">
        <v>6871498</v>
      </c>
      <c r="BY26" s="12">
        <v>34486</v>
      </c>
      <c r="BZ26" s="12">
        <v>0</v>
      </c>
      <c r="CA26" s="12">
        <v>0</v>
      </c>
      <c r="CB26" s="12">
        <v>0</v>
      </c>
    </row>
    <row r="27" spans="1:80" ht="15">
      <c r="A27" s="13" t="s">
        <v>52</v>
      </c>
      <c r="B27" s="1" t="s">
        <v>53</v>
      </c>
      <c r="C27" s="12">
        <v>172163189</v>
      </c>
      <c r="D27" s="12">
        <v>35122993</v>
      </c>
      <c r="E27" s="12">
        <v>0</v>
      </c>
      <c r="F27" s="12">
        <v>128103</v>
      </c>
      <c r="G27" s="12">
        <v>1317298</v>
      </c>
      <c r="H27" s="12">
        <v>0</v>
      </c>
      <c r="I27" s="12">
        <v>0</v>
      </c>
      <c r="J27" s="12">
        <v>0</v>
      </c>
      <c r="K27" s="12">
        <v>6769974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132531</v>
      </c>
      <c r="Z27" s="12">
        <v>837000</v>
      </c>
      <c r="AA27" s="12">
        <v>0</v>
      </c>
      <c r="AB27" s="12">
        <v>0</v>
      </c>
      <c r="AC27" s="12">
        <v>0</v>
      </c>
      <c r="AD27" s="12">
        <v>5834298</v>
      </c>
      <c r="AE27" s="12">
        <v>0</v>
      </c>
      <c r="AF27" s="12">
        <v>0</v>
      </c>
      <c r="AG27" s="12">
        <v>0</v>
      </c>
      <c r="AH27" s="12">
        <v>0</v>
      </c>
      <c r="AI27" s="12">
        <v>593996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1647486</v>
      </c>
      <c r="AR27" s="12">
        <v>9218794</v>
      </c>
      <c r="AS27" s="12">
        <v>88355</v>
      </c>
      <c r="AT27" s="12">
        <v>32750637</v>
      </c>
      <c r="AU27" s="12">
        <v>0</v>
      </c>
      <c r="AV27" s="12">
        <v>0</v>
      </c>
      <c r="AW27" s="12">
        <v>1413657</v>
      </c>
      <c r="AX27" s="12">
        <v>0</v>
      </c>
      <c r="AY27" s="12">
        <v>5978021</v>
      </c>
      <c r="AZ27" s="12">
        <v>829260</v>
      </c>
      <c r="BA27" s="12">
        <v>112003</v>
      </c>
      <c r="BB27" s="12">
        <v>0</v>
      </c>
      <c r="BC27" s="12">
        <v>0</v>
      </c>
      <c r="BD27" s="12">
        <v>0</v>
      </c>
      <c r="BE27" s="12">
        <v>684353</v>
      </c>
      <c r="BF27" s="12">
        <v>1204923</v>
      </c>
      <c r="BG27" s="12">
        <v>5829875</v>
      </c>
      <c r="BH27" s="12">
        <v>1542966</v>
      </c>
      <c r="BI27" s="12">
        <v>582314</v>
      </c>
      <c r="BJ27" s="12">
        <v>120060</v>
      </c>
      <c r="BK27" s="12">
        <v>0</v>
      </c>
      <c r="BL27" s="12">
        <v>29331</v>
      </c>
      <c r="BM27" s="12">
        <v>0</v>
      </c>
      <c r="BN27" s="12">
        <v>0</v>
      </c>
      <c r="BO27" s="12">
        <v>26702661</v>
      </c>
      <c r="BP27" s="12">
        <v>88355</v>
      </c>
      <c r="BQ27" s="12">
        <v>0</v>
      </c>
      <c r="BR27" s="12">
        <v>2294773</v>
      </c>
      <c r="BS27" s="12">
        <v>22963955</v>
      </c>
      <c r="BT27" s="12">
        <v>0</v>
      </c>
      <c r="BU27" s="12">
        <v>156004</v>
      </c>
      <c r="BV27" s="12">
        <v>0</v>
      </c>
      <c r="BW27" s="12">
        <v>265608</v>
      </c>
      <c r="BX27" s="12">
        <v>6889119</v>
      </c>
      <c r="BY27" s="12">
        <v>34486</v>
      </c>
      <c r="BZ27" s="12">
        <v>0</v>
      </c>
      <c r="CA27" s="12">
        <v>0</v>
      </c>
      <c r="CB27" s="12">
        <v>0</v>
      </c>
    </row>
    <row r="28" spans="1:80" ht="15">
      <c r="A28" s="13" t="s">
        <v>54</v>
      </c>
      <c r="B28" s="1" t="s">
        <v>55</v>
      </c>
      <c r="C28" s="12">
        <v>474546501</v>
      </c>
      <c r="D28" s="12">
        <v>433106565</v>
      </c>
      <c r="E28" s="12">
        <v>0</v>
      </c>
      <c r="F28" s="12">
        <v>171602</v>
      </c>
      <c r="G28" s="12">
        <v>4552111</v>
      </c>
      <c r="H28" s="12">
        <v>0</v>
      </c>
      <c r="I28" s="12">
        <v>0</v>
      </c>
      <c r="J28" s="12">
        <v>0</v>
      </c>
      <c r="K28" s="12">
        <v>12807149</v>
      </c>
      <c r="L28" s="12">
        <v>0</v>
      </c>
      <c r="M28" s="12">
        <v>0</v>
      </c>
      <c r="N28" s="12">
        <v>3570000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3200000</v>
      </c>
      <c r="W28" s="12">
        <v>0</v>
      </c>
      <c r="X28" s="12">
        <v>0</v>
      </c>
      <c r="Y28" s="12">
        <v>32775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338583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10925</v>
      </c>
      <c r="AR28" s="12">
        <v>338681</v>
      </c>
      <c r="AS28" s="12">
        <v>10925</v>
      </c>
      <c r="AT28" s="12">
        <v>7903044</v>
      </c>
      <c r="AU28" s="12">
        <v>0</v>
      </c>
      <c r="AV28" s="12">
        <v>0</v>
      </c>
      <c r="AW28" s="12">
        <v>174801</v>
      </c>
      <c r="AX28" s="12">
        <v>0</v>
      </c>
      <c r="AY28" s="12">
        <v>0</v>
      </c>
      <c r="AZ28" s="12">
        <v>0</v>
      </c>
      <c r="BA28" s="12">
        <v>46800</v>
      </c>
      <c r="BB28" s="12">
        <v>0</v>
      </c>
      <c r="BC28" s="12">
        <v>0</v>
      </c>
      <c r="BD28" s="12">
        <v>0</v>
      </c>
      <c r="BE28" s="12">
        <v>57725</v>
      </c>
      <c r="BF28" s="12">
        <v>10925</v>
      </c>
      <c r="BG28" s="12">
        <v>979777</v>
      </c>
      <c r="BH28" s="12">
        <v>245783</v>
      </c>
      <c r="BI28" s="12">
        <v>1209000</v>
      </c>
      <c r="BJ28" s="12">
        <v>0</v>
      </c>
      <c r="BK28" s="12">
        <v>0</v>
      </c>
      <c r="BL28" s="12">
        <v>642642</v>
      </c>
      <c r="BM28" s="12">
        <v>0</v>
      </c>
      <c r="BN28" s="12">
        <v>0</v>
      </c>
      <c r="BO28" s="12">
        <v>1892015</v>
      </c>
      <c r="BP28" s="12">
        <v>10925</v>
      </c>
      <c r="BQ28" s="12">
        <v>0</v>
      </c>
      <c r="BR28" s="12">
        <v>214454</v>
      </c>
      <c r="BS28" s="12">
        <v>637383</v>
      </c>
      <c r="BT28" s="12">
        <v>0</v>
      </c>
      <c r="BU28" s="12">
        <v>85013</v>
      </c>
      <c r="BV28" s="12">
        <v>0</v>
      </c>
      <c r="BW28" s="12">
        <v>163157</v>
      </c>
      <c r="BX28" s="12">
        <v>1098215</v>
      </c>
      <c r="BY28" s="12">
        <v>1035526</v>
      </c>
      <c r="BZ28" s="12">
        <v>0</v>
      </c>
      <c r="CA28" s="12">
        <v>0</v>
      </c>
      <c r="CB28" s="12">
        <v>0</v>
      </c>
    </row>
    <row r="29" spans="1:80" ht="15">
      <c r="A29" s="13" t="s">
        <v>56</v>
      </c>
      <c r="B29" s="1" t="s">
        <v>57</v>
      </c>
      <c r="C29" s="12">
        <v>29712277</v>
      </c>
      <c r="D29" s="12">
        <v>12900881</v>
      </c>
      <c r="E29" s="12">
        <v>0</v>
      </c>
      <c r="F29" s="12">
        <v>0</v>
      </c>
      <c r="G29" s="12">
        <v>142088</v>
      </c>
      <c r="H29" s="12">
        <v>0</v>
      </c>
      <c r="I29" s="12">
        <v>0</v>
      </c>
      <c r="J29" s="12">
        <v>0</v>
      </c>
      <c r="K29" s="12">
        <v>3114237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85253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28418</v>
      </c>
      <c r="AR29" s="12">
        <v>909243</v>
      </c>
      <c r="AS29" s="12">
        <v>28418</v>
      </c>
      <c r="AT29" s="12">
        <v>4105849</v>
      </c>
      <c r="AU29" s="12">
        <v>0</v>
      </c>
      <c r="AV29" s="12">
        <v>0</v>
      </c>
      <c r="AW29" s="12">
        <v>454681</v>
      </c>
      <c r="AX29" s="12">
        <v>20614</v>
      </c>
      <c r="AY29" s="12">
        <v>0</v>
      </c>
      <c r="AZ29" s="12">
        <v>0</v>
      </c>
      <c r="BA29" s="12">
        <v>90870</v>
      </c>
      <c r="BB29" s="12">
        <v>0</v>
      </c>
      <c r="BC29" s="12">
        <v>0</v>
      </c>
      <c r="BD29" s="12">
        <v>0</v>
      </c>
      <c r="BE29" s="12">
        <v>119288</v>
      </c>
      <c r="BF29" s="12">
        <v>28418</v>
      </c>
      <c r="BG29" s="12">
        <v>1271467</v>
      </c>
      <c r="BH29" s="12">
        <v>494325</v>
      </c>
      <c r="BI29" s="12">
        <v>488260</v>
      </c>
      <c r="BJ29" s="12">
        <v>0</v>
      </c>
      <c r="BK29" s="12">
        <v>0</v>
      </c>
      <c r="BL29" s="12">
        <v>157550</v>
      </c>
      <c r="BM29" s="12">
        <v>0</v>
      </c>
      <c r="BN29" s="12">
        <v>0</v>
      </c>
      <c r="BO29" s="12">
        <v>1829137</v>
      </c>
      <c r="BP29" s="12">
        <v>28418</v>
      </c>
      <c r="BQ29" s="12">
        <v>0</v>
      </c>
      <c r="BR29" s="12">
        <v>896511</v>
      </c>
      <c r="BS29" s="12">
        <v>1087263</v>
      </c>
      <c r="BT29" s="12">
        <v>0</v>
      </c>
      <c r="BU29" s="12">
        <v>0</v>
      </c>
      <c r="BV29" s="12">
        <v>0</v>
      </c>
      <c r="BW29" s="12">
        <v>109234</v>
      </c>
      <c r="BX29" s="12">
        <v>1321854</v>
      </c>
      <c r="BY29" s="12">
        <v>0</v>
      </c>
      <c r="BZ29" s="12">
        <v>0</v>
      </c>
      <c r="CA29" s="12">
        <v>0</v>
      </c>
      <c r="CB29" s="12">
        <v>0</v>
      </c>
    </row>
    <row r="30" spans="1:80" ht="15">
      <c r="A30" s="13" t="s">
        <v>58</v>
      </c>
      <c r="B30" s="1" t="s">
        <v>59</v>
      </c>
      <c r="C30" s="12">
        <v>504258778</v>
      </c>
      <c r="D30" s="12">
        <v>446007446</v>
      </c>
      <c r="E30" s="12">
        <v>0</v>
      </c>
      <c r="F30" s="12">
        <v>171602</v>
      </c>
      <c r="G30" s="12">
        <v>4694199</v>
      </c>
      <c r="H30" s="12">
        <v>0</v>
      </c>
      <c r="I30" s="12">
        <v>0</v>
      </c>
      <c r="J30" s="12">
        <v>0</v>
      </c>
      <c r="K30" s="12">
        <v>15921386</v>
      </c>
      <c r="L30" s="12">
        <v>0</v>
      </c>
      <c r="M30" s="12">
        <v>0</v>
      </c>
      <c r="N30" s="12">
        <v>3570000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3200000</v>
      </c>
      <c r="W30" s="12">
        <v>0</v>
      </c>
      <c r="X30" s="12">
        <v>0</v>
      </c>
      <c r="Y30" s="12">
        <v>118028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338583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39343</v>
      </c>
      <c r="AR30" s="12">
        <v>1247924</v>
      </c>
      <c r="AS30" s="12">
        <v>39343</v>
      </c>
      <c r="AT30" s="12">
        <v>12008893</v>
      </c>
      <c r="AU30" s="12">
        <v>0</v>
      </c>
      <c r="AV30" s="12">
        <v>0</v>
      </c>
      <c r="AW30" s="12">
        <v>629482</v>
      </c>
      <c r="AX30" s="12">
        <v>20614</v>
      </c>
      <c r="AY30" s="12">
        <v>0</v>
      </c>
      <c r="AZ30" s="12">
        <v>0</v>
      </c>
      <c r="BA30" s="12">
        <v>137670</v>
      </c>
      <c r="BB30" s="12">
        <v>0</v>
      </c>
      <c r="BC30" s="12">
        <v>0</v>
      </c>
      <c r="BD30" s="12">
        <v>0</v>
      </c>
      <c r="BE30" s="12">
        <v>177013</v>
      </c>
      <c r="BF30" s="12">
        <v>39343</v>
      </c>
      <c r="BG30" s="12">
        <v>2251244</v>
      </c>
      <c r="BH30" s="12">
        <v>740108</v>
      </c>
      <c r="BI30" s="12">
        <v>1697260</v>
      </c>
      <c r="BJ30" s="12">
        <v>0</v>
      </c>
      <c r="BK30" s="12">
        <v>0</v>
      </c>
      <c r="BL30" s="12">
        <v>800192</v>
      </c>
      <c r="BM30" s="12">
        <v>0</v>
      </c>
      <c r="BN30" s="12">
        <v>0</v>
      </c>
      <c r="BO30" s="12">
        <v>3721152</v>
      </c>
      <c r="BP30" s="12">
        <v>39343</v>
      </c>
      <c r="BQ30" s="12">
        <v>0</v>
      </c>
      <c r="BR30" s="12">
        <v>1110965</v>
      </c>
      <c r="BS30" s="12">
        <v>1724646</v>
      </c>
      <c r="BT30" s="12">
        <v>0</v>
      </c>
      <c r="BU30" s="12">
        <v>85013</v>
      </c>
      <c r="BV30" s="12">
        <v>0</v>
      </c>
      <c r="BW30" s="12">
        <v>272391</v>
      </c>
      <c r="BX30" s="12">
        <v>2420069</v>
      </c>
      <c r="BY30" s="12">
        <v>1035526</v>
      </c>
      <c r="BZ30" s="12">
        <v>0</v>
      </c>
      <c r="CA30" s="12">
        <v>0</v>
      </c>
      <c r="CB30" s="12">
        <v>0</v>
      </c>
    </row>
    <row r="31" spans="1:80" ht="15">
      <c r="A31" s="13" t="s">
        <v>60</v>
      </c>
      <c r="B31" s="1" t="s">
        <v>514</v>
      </c>
      <c r="C31" s="12">
        <v>341497468</v>
      </c>
      <c r="D31" s="12">
        <v>29131822</v>
      </c>
      <c r="E31" s="12">
        <v>0</v>
      </c>
      <c r="F31" s="12">
        <v>23897125</v>
      </c>
      <c r="G31" s="12">
        <v>26729600</v>
      </c>
      <c r="H31" s="12">
        <v>0</v>
      </c>
      <c r="I31" s="12">
        <v>0</v>
      </c>
      <c r="J31" s="12">
        <v>0</v>
      </c>
      <c r="K31" s="12">
        <v>5438679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41820</v>
      </c>
      <c r="T31" s="12">
        <v>0</v>
      </c>
      <c r="U31" s="12">
        <v>0</v>
      </c>
      <c r="V31" s="12">
        <v>28365618</v>
      </c>
      <c r="W31" s="12">
        <v>0</v>
      </c>
      <c r="X31" s="12">
        <v>0</v>
      </c>
      <c r="Y31" s="12">
        <v>95078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31693</v>
      </c>
      <c r="AR31" s="12">
        <v>982479</v>
      </c>
      <c r="AS31" s="12">
        <v>31693</v>
      </c>
      <c r="AT31" s="12">
        <v>140726408</v>
      </c>
      <c r="AU31" s="12">
        <v>0</v>
      </c>
      <c r="AV31" s="12">
        <v>0</v>
      </c>
      <c r="AW31" s="12">
        <v>507084</v>
      </c>
      <c r="AX31" s="12">
        <v>0</v>
      </c>
      <c r="AY31" s="12">
        <v>0</v>
      </c>
      <c r="AZ31" s="12">
        <v>5710</v>
      </c>
      <c r="BA31" s="12">
        <v>2406282</v>
      </c>
      <c r="BB31" s="12">
        <v>0</v>
      </c>
      <c r="BC31" s="12">
        <v>0</v>
      </c>
      <c r="BD31" s="12">
        <v>0</v>
      </c>
      <c r="BE31" s="12">
        <v>1011139</v>
      </c>
      <c r="BF31" s="12">
        <v>31693</v>
      </c>
      <c r="BG31" s="12">
        <v>13518075</v>
      </c>
      <c r="BH31" s="12">
        <v>1976363</v>
      </c>
      <c r="BI31" s="12">
        <v>3922028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49155826</v>
      </c>
      <c r="BP31" s="12">
        <v>31693</v>
      </c>
      <c r="BQ31" s="12">
        <v>0</v>
      </c>
      <c r="BR31" s="12">
        <v>2390435</v>
      </c>
      <c r="BS31" s="12">
        <v>2189632</v>
      </c>
      <c r="BT31" s="12">
        <v>0</v>
      </c>
      <c r="BU31" s="12">
        <v>5058443</v>
      </c>
      <c r="BV31" s="12">
        <v>0</v>
      </c>
      <c r="BW31" s="12">
        <v>1734936</v>
      </c>
      <c r="BX31" s="12">
        <v>2070323</v>
      </c>
      <c r="BY31" s="12">
        <v>15791</v>
      </c>
      <c r="BZ31" s="12">
        <v>0</v>
      </c>
      <c r="CA31" s="12">
        <v>0</v>
      </c>
      <c r="CB31" s="12">
        <v>0</v>
      </c>
    </row>
    <row r="32" spans="1:80" ht="15">
      <c r="A32" s="13" t="s">
        <v>62</v>
      </c>
      <c r="B32" s="1" t="s">
        <v>71</v>
      </c>
      <c r="C32" s="12">
        <v>1430954827</v>
      </c>
      <c r="D32" s="12">
        <v>0</v>
      </c>
      <c r="E32" s="12">
        <v>0</v>
      </c>
      <c r="F32" s="12">
        <v>0</v>
      </c>
      <c r="G32" s="12">
        <v>485000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11035486</v>
      </c>
      <c r="AR32" s="12">
        <v>0</v>
      </c>
      <c r="AS32" s="12">
        <v>0</v>
      </c>
      <c r="AT32" s="12">
        <v>1058307</v>
      </c>
      <c r="AU32" s="12">
        <v>0</v>
      </c>
      <c r="AV32" s="12">
        <v>0</v>
      </c>
      <c r="AW32" s="12">
        <v>1119416034</v>
      </c>
      <c r="AX32" s="12">
        <v>2838440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33656803</v>
      </c>
      <c r="BH32" s="12">
        <v>9970687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69349103</v>
      </c>
      <c r="BQ32" s="12">
        <v>166344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182978623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</row>
    <row r="33" spans="1:80" ht="15">
      <c r="A33" s="13" t="s">
        <v>64</v>
      </c>
      <c r="B33" s="1" t="s">
        <v>513</v>
      </c>
      <c r="C33" s="12">
        <v>94070064</v>
      </c>
      <c r="D33" s="12">
        <v>53014335</v>
      </c>
      <c r="E33" s="12">
        <v>0</v>
      </c>
      <c r="F33" s="12">
        <v>26628</v>
      </c>
      <c r="G33" s="12">
        <v>138414</v>
      </c>
      <c r="H33" s="12">
        <v>0</v>
      </c>
      <c r="I33" s="12">
        <v>0</v>
      </c>
      <c r="J33" s="12">
        <v>0</v>
      </c>
      <c r="K33" s="12">
        <v>16735805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49140</v>
      </c>
      <c r="V33" s="12">
        <v>12971</v>
      </c>
      <c r="W33" s="12">
        <v>0</v>
      </c>
      <c r="X33" s="12">
        <v>0</v>
      </c>
      <c r="Y33" s="12">
        <v>90948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60000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27683</v>
      </c>
      <c r="AR33" s="12">
        <v>858160</v>
      </c>
      <c r="AS33" s="12">
        <v>27683</v>
      </c>
      <c r="AT33" s="12">
        <v>2118151</v>
      </c>
      <c r="AU33" s="12">
        <v>0</v>
      </c>
      <c r="AV33" s="12">
        <v>0</v>
      </c>
      <c r="AW33" s="12">
        <v>442922</v>
      </c>
      <c r="AX33" s="12">
        <v>0</v>
      </c>
      <c r="AY33" s="12">
        <v>0</v>
      </c>
      <c r="AZ33" s="12">
        <v>0</v>
      </c>
      <c r="BA33" s="12">
        <v>10392</v>
      </c>
      <c r="BB33" s="12">
        <v>0</v>
      </c>
      <c r="BC33" s="12">
        <v>0</v>
      </c>
      <c r="BD33" s="12">
        <v>0</v>
      </c>
      <c r="BE33" s="12">
        <v>103515</v>
      </c>
      <c r="BF33" s="12">
        <v>2504735</v>
      </c>
      <c r="BG33" s="12">
        <v>1722076</v>
      </c>
      <c r="BH33" s="12">
        <v>418738</v>
      </c>
      <c r="BI33" s="12">
        <v>5508305</v>
      </c>
      <c r="BJ33" s="12">
        <v>24587</v>
      </c>
      <c r="BK33" s="12">
        <v>0</v>
      </c>
      <c r="BL33" s="12">
        <v>424000</v>
      </c>
      <c r="BM33" s="12">
        <v>0</v>
      </c>
      <c r="BN33" s="12">
        <v>0</v>
      </c>
      <c r="BO33" s="12">
        <v>2908759</v>
      </c>
      <c r="BP33" s="12">
        <v>27683</v>
      </c>
      <c r="BQ33" s="12">
        <v>0</v>
      </c>
      <c r="BR33" s="12">
        <v>662035</v>
      </c>
      <c r="BS33" s="12">
        <v>965086</v>
      </c>
      <c r="BT33" s="12">
        <v>0</v>
      </c>
      <c r="BU33" s="12">
        <v>0</v>
      </c>
      <c r="BV33" s="12">
        <v>0</v>
      </c>
      <c r="BW33" s="12">
        <v>114841</v>
      </c>
      <c r="BX33" s="12">
        <v>4987472</v>
      </c>
      <c r="BY33" s="12">
        <v>0</v>
      </c>
      <c r="BZ33" s="12">
        <v>0</v>
      </c>
      <c r="CA33" s="12">
        <v>85000</v>
      </c>
      <c r="CB33" s="12">
        <v>0</v>
      </c>
    </row>
    <row r="34" spans="1:80" ht="15">
      <c r="A34" s="13" t="s">
        <v>68</v>
      </c>
      <c r="B34" s="1" t="s">
        <v>75</v>
      </c>
      <c r="C34" s="12">
        <v>761148865</v>
      </c>
      <c r="D34" s="12">
        <v>10941059</v>
      </c>
      <c r="E34" s="12">
        <v>0</v>
      </c>
      <c r="F34" s="12">
        <v>33159921</v>
      </c>
      <c r="G34" s="12">
        <v>2398124</v>
      </c>
      <c r="H34" s="12">
        <v>0</v>
      </c>
      <c r="I34" s="12">
        <v>0</v>
      </c>
      <c r="J34" s="12">
        <v>0</v>
      </c>
      <c r="K34" s="12">
        <v>15504764</v>
      </c>
      <c r="L34" s="12">
        <v>0</v>
      </c>
      <c r="M34" s="12">
        <v>342993597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119365004</v>
      </c>
      <c r="V34" s="12">
        <v>3222750</v>
      </c>
      <c r="W34" s="12">
        <v>0</v>
      </c>
      <c r="X34" s="12">
        <v>0</v>
      </c>
      <c r="Y34" s="12">
        <v>187218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473539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62406</v>
      </c>
      <c r="AR34" s="12">
        <v>1934584</v>
      </c>
      <c r="AS34" s="12">
        <v>62406</v>
      </c>
      <c r="AT34" s="12">
        <v>108110987</v>
      </c>
      <c r="AU34" s="12">
        <v>0</v>
      </c>
      <c r="AV34" s="12">
        <v>0</v>
      </c>
      <c r="AW34" s="12">
        <v>998496</v>
      </c>
      <c r="AX34" s="12">
        <v>0</v>
      </c>
      <c r="AY34" s="12">
        <v>0</v>
      </c>
      <c r="AZ34" s="12">
        <v>0</v>
      </c>
      <c r="BA34" s="12">
        <v>1589078</v>
      </c>
      <c r="BB34" s="12">
        <v>0</v>
      </c>
      <c r="BC34" s="12">
        <v>0</v>
      </c>
      <c r="BD34" s="12">
        <v>0</v>
      </c>
      <c r="BE34" s="12">
        <v>547330</v>
      </c>
      <c r="BF34" s="12">
        <v>569354</v>
      </c>
      <c r="BG34" s="12">
        <v>9459979</v>
      </c>
      <c r="BH34" s="12">
        <v>1798939</v>
      </c>
      <c r="BI34" s="12">
        <v>3463118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35053274</v>
      </c>
      <c r="BP34" s="12">
        <v>62406</v>
      </c>
      <c r="BQ34" s="12">
        <v>0</v>
      </c>
      <c r="BR34" s="12">
        <v>1230695</v>
      </c>
      <c r="BS34" s="12">
        <v>1455469</v>
      </c>
      <c r="BT34" s="12">
        <v>0</v>
      </c>
      <c r="BU34" s="12">
        <v>64141900</v>
      </c>
      <c r="BV34" s="12">
        <v>0</v>
      </c>
      <c r="BW34" s="12">
        <v>932123</v>
      </c>
      <c r="BX34" s="12">
        <v>1345779</v>
      </c>
      <c r="BY34" s="12">
        <v>84566</v>
      </c>
      <c r="BZ34" s="12">
        <v>0</v>
      </c>
      <c r="CA34" s="12">
        <v>0</v>
      </c>
      <c r="CB34" s="12">
        <v>0</v>
      </c>
    </row>
    <row r="35" spans="1:80" ht="15">
      <c r="A35" s="13" t="s">
        <v>70</v>
      </c>
      <c r="B35" s="1" t="s">
        <v>512</v>
      </c>
      <c r="C35" s="12">
        <v>78623503</v>
      </c>
      <c r="D35" s="12">
        <v>30573379</v>
      </c>
      <c r="E35" s="12">
        <v>0</v>
      </c>
      <c r="F35" s="12">
        <v>16677416</v>
      </c>
      <c r="G35" s="12">
        <v>16365214</v>
      </c>
      <c r="H35" s="12">
        <v>0</v>
      </c>
      <c r="I35" s="12">
        <v>0</v>
      </c>
      <c r="J35" s="12">
        <v>0</v>
      </c>
      <c r="K35" s="12">
        <v>4402901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254347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6290995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1017306</v>
      </c>
      <c r="BH35" s="12">
        <v>208365</v>
      </c>
      <c r="BI35" s="12">
        <v>511602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1900212</v>
      </c>
      <c r="BP35" s="12">
        <v>0</v>
      </c>
      <c r="BQ35" s="12">
        <v>0</v>
      </c>
      <c r="BR35" s="12">
        <v>102111</v>
      </c>
      <c r="BS35" s="12">
        <v>102113</v>
      </c>
      <c r="BT35" s="12">
        <v>0</v>
      </c>
      <c r="BU35" s="12">
        <v>0</v>
      </c>
      <c r="BV35" s="12">
        <v>0</v>
      </c>
      <c r="BW35" s="12">
        <v>68523</v>
      </c>
      <c r="BX35" s="12">
        <v>141435</v>
      </c>
      <c r="BY35" s="12">
        <v>7584</v>
      </c>
      <c r="BZ35" s="12">
        <v>0</v>
      </c>
      <c r="CA35" s="12">
        <v>0</v>
      </c>
      <c r="CB35" s="12">
        <v>0</v>
      </c>
    </row>
    <row r="36" spans="1:80" ht="15">
      <c r="A36" s="13" t="s">
        <v>72</v>
      </c>
      <c r="B36" s="1" t="s">
        <v>79</v>
      </c>
      <c r="C36" s="12">
        <v>55969630</v>
      </c>
      <c r="D36" s="12">
        <v>26031276</v>
      </c>
      <c r="E36" s="12">
        <v>0</v>
      </c>
      <c r="F36" s="12">
        <v>0</v>
      </c>
      <c r="G36" s="12">
        <v>15222207</v>
      </c>
      <c r="H36" s="12">
        <v>0</v>
      </c>
      <c r="I36" s="12">
        <v>0</v>
      </c>
      <c r="J36" s="12">
        <v>0</v>
      </c>
      <c r="K36" s="12">
        <v>4402901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6290995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1017306</v>
      </c>
      <c r="BH36" s="12">
        <v>208365</v>
      </c>
      <c r="BI36" s="12">
        <v>511602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1863212</v>
      </c>
      <c r="BP36" s="12">
        <v>0</v>
      </c>
      <c r="BQ36" s="12">
        <v>0</v>
      </c>
      <c r="BR36" s="12">
        <v>102111</v>
      </c>
      <c r="BS36" s="12">
        <v>102113</v>
      </c>
      <c r="BT36" s="12">
        <v>0</v>
      </c>
      <c r="BU36" s="12">
        <v>0</v>
      </c>
      <c r="BV36" s="12">
        <v>0</v>
      </c>
      <c r="BW36" s="12">
        <v>68523</v>
      </c>
      <c r="BX36" s="12">
        <v>141435</v>
      </c>
      <c r="BY36" s="12">
        <v>7584</v>
      </c>
      <c r="BZ36" s="12">
        <v>0</v>
      </c>
      <c r="CA36" s="12">
        <v>0</v>
      </c>
      <c r="CB36" s="12">
        <v>0</v>
      </c>
    </row>
    <row r="37" spans="1:80" ht="15">
      <c r="A37" s="13">
        <v>99</v>
      </c>
      <c r="B37" s="1" t="s">
        <v>443</v>
      </c>
      <c r="C37" s="12">
        <f>C35-C36</f>
        <v>22653873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</row>
    <row r="38" spans="1:80" ht="15">
      <c r="A38" s="13" t="s">
        <v>511</v>
      </c>
      <c r="B38" s="1" t="s">
        <v>81</v>
      </c>
      <c r="C38" s="12">
        <v>326821999</v>
      </c>
      <c r="D38" s="12">
        <v>126780185</v>
      </c>
      <c r="E38" s="12">
        <v>0</v>
      </c>
      <c r="F38" s="12">
        <v>14061517</v>
      </c>
      <c r="G38" s="12">
        <v>1624838</v>
      </c>
      <c r="H38" s="12">
        <v>0</v>
      </c>
      <c r="I38" s="12">
        <v>0</v>
      </c>
      <c r="J38" s="12">
        <v>0</v>
      </c>
      <c r="K38" s="12">
        <v>1299870</v>
      </c>
      <c r="L38" s="12">
        <v>3318809</v>
      </c>
      <c r="M38" s="12">
        <v>0</v>
      </c>
      <c r="N38" s="12">
        <v>0</v>
      </c>
      <c r="O38" s="12">
        <v>0</v>
      </c>
      <c r="P38" s="12">
        <v>4330680</v>
      </c>
      <c r="Q38" s="12">
        <v>0</v>
      </c>
      <c r="R38" s="12">
        <v>0</v>
      </c>
      <c r="S38" s="12">
        <v>26649343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974902</v>
      </c>
      <c r="Z38" s="12">
        <v>0</v>
      </c>
      <c r="AA38" s="12">
        <v>240000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113200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1259843</v>
      </c>
      <c r="AQ38" s="12">
        <v>2997283</v>
      </c>
      <c r="AR38" s="12">
        <v>17454796</v>
      </c>
      <c r="AS38" s="12">
        <v>348968</v>
      </c>
      <c r="AT38" s="12">
        <v>2740871</v>
      </c>
      <c r="AU38" s="12">
        <v>0</v>
      </c>
      <c r="AV38" s="12">
        <v>0</v>
      </c>
      <c r="AW38" s="12">
        <v>5199478</v>
      </c>
      <c r="AX38" s="12">
        <v>0</v>
      </c>
      <c r="AY38" s="12">
        <v>5439129</v>
      </c>
      <c r="AZ38" s="12">
        <v>0</v>
      </c>
      <c r="BA38" s="12">
        <v>0</v>
      </c>
      <c r="BB38" s="12">
        <v>11295000</v>
      </c>
      <c r="BC38" s="12">
        <v>0</v>
      </c>
      <c r="BD38" s="12">
        <v>6277702</v>
      </c>
      <c r="BE38" s="12">
        <v>8011793</v>
      </c>
      <c r="BF38" s="12">
        <v>324968</v>
      </c>
      <c r="BG38" s="12">
        <v>4009682</v>
      </c>
      <c r="BH38" s="12">
        <v>1126413</v>
      </c>
      <c r="BI38" s="12">
        <v>325768</v>
      </c>
      <c r="BJ38" s="12">
        <v>0</v>
      </c>
      <c r="BK38" s="12">
        <v>0</v>
      </c>
      <c r="BL38" s="12">
        <v>15920000</v>
      </c>
      <c r="BM38" s="12">
        <v>27024945</v>
      </c>
      <c r="BN38" s="12">
        <v>0</v>
      </c>
      <c r="BO38" s="12">
        <v>9724143</v>
      </c>
      <c r="BP38" s="12">
        <v>324968</v>
      </c>
      <c r="BQ38" s="12">
        <v>0</v>
      </c>
      <c r="BR38" s="12">
        <v>3769935</v>
      </c>
      <c r="BS38" s="12">
        <v>8240064</v>
      </c>
      <c r="BT38" s="12">
        <v>0</v>
      </c>
      <c r="BU38" s="12">
        <v>67600</v>
      </c>
      <c r="BV38" s="12">
        <v>11808714</v>
      </c>
      <c r="BW38" s="12">
        <v>974902</v>
      </c>
      <c r="BX38" s="12">
        <v>2761690</v>
      </c>
      <c r="BY38" s="12">
        <v>0</v>
      </c>
      <c r="BZ38" s="12">
        <v>0</v>
      </c>
      <c r="CA38" s="12">
        <v>0</v>
      </c>
      <c r="CB38" s="12">
        <v>0</v>
      </c>
    </row>
    <row r="39" spans="1:80" ht="15">
      <c r="A39" s="13" t="s">
        <v>74</v>
      </c>
      <c r="B39" s="1" t="s">
        <v>510</v>
      </c>
      <c r="C39" s="12">
        <v>3116169386</v>
      </c>
      <c r="D39" s="12">
        <v>487070187</v>
      </c>
      <c r="E39" s="12">
        <v>0</v>
      </c>
      <c r="F39" s="12">
        <v>163644767</v>
      </c>
      <c r="G39" s="12">
        <v>14384772</v>
      </c>
      <c r="H39" s="12">
        <v>0</v>
      </c>
      <c r="I39" s="12">
        <v>0</v>
      </c>
      <c r="J39" s="12">
        <v>0</v>
      </c>
      <c r="K39" s="12">
        <v>13286704</v>
      </c>
      <c r="L39" s="12">
        <v>11411623</v>
      </c>
      <c r="M39" s="12">
        <v>58453597</v>
      </c>
      <c r="N39" s="12">
        <v>302044800</v>
      </c>
      <c r="O39" s="12">
        <v>0</v>
      </c>
      <c r="P39" s="12">
        <v>5840726</v>
      </c>
      <c r="Q39" s="12">
        <v>0</v>
      </c>
      <c r="R39" s="12">
        <v>0</v>
      </c>
      <c r="S39" s="12">
        <v>6667756</v>
      </c>
      <c r="T39" s="12">
        <v>0</v>
      </c>
      <c r="U39" s="12">
        <v>795747353</v>
      </c>
      <c r="V39" s="12">
        <v>520098247</v>
      </c>
      <c r="W39" s="12">
        <v>758755</v>
      </c>
      <c r="X39" s="12">
        <v>0</v>
      </c>
      <c r="Y39" s="12">
        <v>594338</v>
      </c>
      <c r="Z39" s="12">
        <v>26409150</v>
      </c>
      <c r="AA39" s="12">
        <v>0</v>
      </c>
      <c r="AB39" s="12">
        <v>15748032</v>
      </c>
      <c r="AC39" s="12">
        <v>0</v>
      </c>
      <c r="AD39" s="12">
        <v>46065007</v>
      </c>
      <c r="AE39" s="12">
        <v>0</v>
      </c>
      <c r="AF39" s="12">
        <v>0</v>
      </c>
      <c r="AG39" s="12">
        <v>0</v>
      </c>
      <c r="AH39" s="12">
        <v>0</v>
      </c>
      <c r="AI39" s="12">
        <v>271294061</v>
      </c>
      <c r="AJ39" s="12">
        <v>412500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1867385</v>
      </c>
      <c r="AQ39" s="12">
        <v>660751</v>
      </c>
      <c r="AR39" s="12">
        <v>5368348</v>
      </c>
      <c r="AS39" s="12">
        <v>172515</v>
      </c>
      <c r="AT39" s="12">
        <v>51122851</v>
      </c>
      <c r="AU39" s="12">
        <v>0</v>
      </c>
      <c r="AV39" s="12">
        <v>0</v>
      </c>
      <c r="AW39" s="12">
        <v>6135328</v>
      </c>
      <c r="AX39" s="12">
        <v>0</v>
      </c>
      <c r="AY39" s="12">
        <v>743591</v>
      </c>
      <c r="AZ39" s="12">
        <v>263070</v>
      </c>
      <c r="BA39" s="12">
        <v>652840</v>
      </c>
      <c r="BB39" s="12">
        <v>0</v>
      </c>
      <c r="BC39" s="12">
        <v>0</v>
      </c>
      <c r="BD39" s="12">
        <v>0</v>
      </c>
      <c r="BE39" s="12">
        <v>965672</v>
      </c>
      <c r="BF39" s="12">
        <v>508017</v>
      </c>
      <c r="BG39" s="12">
        <v>17799143</v>
      </c>
      <c r="BH39" s="12">
        <v>4090827</v>
      </c>
      <c r="BI39" s="12">
        <v>2456226</v>
      </c>
      <c r="BJ39" s="12">
        <v>50000</v>
      </c>
      <c r="BK39" s="12">
        <v>0</v>
      </c>
      <c r="BL39" s="12">
        <v>6256273</v>
      </c>
      <c r="BM39" s="12">
        <v>0</v>
      </c>
      <c r="BN39" s="12">
        <v>0</v>
      </c>
      <c r="BO39" s="12">
        <v>18290797</v>
      </c>
      <c r="BP39" s="12">
        <v>172515</v>
      </c>
      <c r="BQ39" s="12">
        <v>0</v>
      </c>
      <c r="BR39" s="12">
        <v>4475166</v>
      </c>
      <c r="BS39" s="12">
        <v>5143678</v>
      </c>
      <c r="BT39" s="12">
        <v>0</v>
      </c>
      <c r="BU39" s="12">
        <v>190457244</v>
      </c>
      <c r="BV39" s="12">
        <v>7312500</v>
      </c>
      <c r="BW39" s="12">
        <v>40501669</v>
      </c>
      <c r="BX39" s="12">
        <v>5281252</v>
      </c>
      <c r="BY39" s="12">
        <v>4227753</v>
      </c>
      <c r="BZ39" s="12">
        <v>0</v>
      </c>
      <c r="CA39" s="12">
        <v>1261600</v>
      </c>
      <c r="CB39" s="12">
        <v>0</v>
      </c>
    </row>
    <row r="40" spans="1:80" ht="15">
      <c r="A40" s="13" t="s">
        <v>76</v>
      </c>
      <c r="B40" s="1" t="s">
        <v>85</v>
      </c>
      <c r="C40" s="12">
        <v>19113406</v>
      </c>
      <c r="D40" s="12">
        <v>17215892</v>
      </c>
      <c r="E40" s="12">
        <v>0</v>
      </c>
      <c r="F40" s="12">
        <v>234655</v>
      </c>
      <c r="G40" s="12">
        <v>36733</v>
      </c>
      <c r="H40" s="12">
        <v>0</v>
      </c>
      <c r="I40" s="12">
        <v>0</v>
      </c>
      <c r="J40" s="12">
        <v>0</v>
      </c>
      <c r="K40" s="12">
        <v>344009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44444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7346</v>
      </c>
      <c r="AR40" s="12">
        <v>227751</v>
      </c>
      <c r="AS40" s="12">
        <v>7346</v>
      </c>
      <c r="AT40" s="12">
        <v>63472</v>
      </c>
      <c r="AU40" s="12">
        <v>0</v>
      </c>
      <c r="AV40" s="12">
        <v>0</v>
      </c>
      <c r="AW40" s="12">
        <v>117547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7346</v>
      </c>
      <c r="BF40" s="12">
        <v>273866</v>
      </c>
      <c r="BG40" s="12">
        <v>69672</v>
      </c>
      <c r="BH40" s="12">
        <v>19876</v>
      </c>
      <c r="BI40" s="12">
        <v>7346</v>
      </c>
      <c r="BJ40" s="12">
        <v>0</v>
      </c>
      <c r="BK40" s="12">
        <v>0</v>
      </c>
      <c r="BL40" s="12">
        <v>0</v>
      </c>
      <c r="BM40" s="12">
        <v>0</v>
      </c>
      <c r="BN40" s="12">
        <v>0</v>
      </c>
      <c r="BO40" s="12">
        <v>117547</v>
      </c>
      <c r="BP40" s="12">
        <v>7346</v>
      </c>
      <c r="BQ40" s="12">
        <v>0</v>
      </c>
      <c r="BR40" s="12">
        <v>14694</v>
      </c>
      <c r="BS40" s="12">
        <v>132372</v>
      </c>
      <c r="BT40" s="12">
        <v>0</v>
      </c>
      <c r="BU40" s="12">
        <v>0</v>
      </c>
      <c r="BV40" s="12">
        <v>0</v>
      </c>
      <c r="BW40" s="12">
        <v>22040</v>
      </c>
      <c r="BX40" s="12">
        <v>142106</v>
      </c>
      <c r="BY40" s="12">
        <v>0</v>
      </c>
      <c r="BZ40" s="12">
        <v>0</v>
      </c>
      <c r="CA40" s="12">
        <v>0</v>
      </c>
      <c r="CB40" s="12">
        <v>0</v>
      </c>
    </row>
    <row r="41" spans="1:80" ht="15">
      <c r="A41" s="13">
        <v>99</v>
      </c>
      <c r="B41" s="1" t="s">
        <v>444</v>
      </c>
      <c r="C41" s="12">
        <f>C39-C40</f>
        <v>3097055980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</row>
    <row r="42" spans="1:80" ht="15">
      <c r="A42" s="13" t="s">
        <v>78</v>
      </c>
      <c r="B42" s="1" t="s">
        <v>509</v>
      </c>
      <c r="C42" s="12">
        <v>6149286112</v>
      </c>
      <c r="D42" s="12">
        <v>737510967</v>
      </c>
      <c r="E42" s="12">
        <v>0</v>
      </c>
      <c r="F42" s="12">
        <v>251467374</v>
      </c>
      <c r="G42" s="12">
        <v>62125962</v>
      </c>
      <c r="H42" s="12">
        <v>0</v>
      </c>
      <c r="I42" s="12">
        <v>0</v>
      </c>
      <c r="J42" s="12">
        <v>0</v>
      </c>
      <c r="K42" s="12">
        <v>56668723</v>
      </c>
      <c r="L42" s="12">
        <v>14730432</v>
      </c>
      <c r="M42" s="12">
        <v>401447194</v>
      </c>
      <c r="N42" s="12">
        <v>302044800</v>
      </c>
      <c r="O42" s="12">
        <v>0</v>
      </c>
      <c r="P42" s="12">
        <v>10171406</v>
      </c>
      <c r="Q42" s="12">
        <v>0</v>
      </c>
      <c r="R42" s="12">
        <v>0</v>
      </c>
      <c r="S42" s="12">
        <v>33358919</v>
      </c>
      <c r="T42" s="12">
        <v>0</v>
      </c>
      <c r="U42" s="12">
        <v>915161497</v>
      </c>
      <c r="V42" s="12">
        <v>551953933</v>
      </c>
      <c r="W42" s="12">
        <v>758755</v>
      </c>
      <c r="X42" s="12">
        <v>0</v>
      </c>
      <c r="Y42" s="12">
        <v>1942484</v>
      </c>
      <c r="Z42" s="12">
        <v>26409150</v>
      </c>
      <c r="AA42" s="12">
        <v>240000</v>
      </c>
      <c r="AB42" s="12">
        <v>15748032</v>
      </c>
      <c r="AC42" s="12">
        <v>0</v>
      </c>
      <c r="AD42" s="12">
        <v>46065007</v>
      </c>
      <c r="AE42" s="12">
        <v>0</v>
      </c>
      <c r="AF42" s="12">
        <v>0</v>
      </c>
      <c r="AG42" s="12">
        <v>0</v>
      </c>
      <c r="AH42" s="12">
        <v>0</v>
      </c>
      <c r="AI42" s="12">
        <v>271940800</v>
      </c>
      <c r="AJ42" s="12">
        <v>412500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3127228</v>
      </c>
      <c r="AQ42" s="12">
        <v>14815302</v>
      </c>
      <c r="AR42" s="12">
        <v>26598367</v>
      </c>
      <c r="AS42" s="12">
        <v>643265</v>
      </c>
      <c r="AT42" s="12">
        <v>312168570</v>
      </c>
      <c r="AU42" s="12">
        <v>0</v>
      </c>
      <c r="AV42" s="12">
        <v>0</v>
      </c>
      <c r="AW42" s="12">
        <v>1132699342</v>
      </c>
      <c r="AX42" s="12">
        <v>2838440</v>
      </c>
      <c r="AY42" s="12">
        <v>6182720</v>
      </c>
      <c r="AZ42" s="12">
        <v>268780</v>
      </c>
      <c r="BA42" s="12">
        <v>4658592</v>
      </c>
      <c r="BB42" s="12">
        <v>11295000</v>
      </c>
      <c r="BC42" s="12">
        <v>0</v>
      </c>
      <c r="BD42" s="12">
        <v>6277702</v>
      </c>
      <c r="BE42" s="12">
        <v>10639449</v>
      </c>
      <c r="BF42" s="12">
        <v>3938767</v>
      </c>
      <c r="BG42" s="12">
        <v>81183064</v>
      </c>
      <c r="BH42" s="12">
        <v>19590332</v>
      </c>
      <c r="BI42" s="12">
        <v>16187047</v>
      </c>
      <c r="BJ42" s="12">
        <v>74587</v>
      </c>
      <c r="BK42" s="12">
        <v>0</v>
      </c>
      <c r="BL42" s="12">
        <v>22600273</v>
      </c>
      <c r="BM42" s="12">
        <v>27024945</v>
      </c>
      <c r="BN42" s="12">
        <v>0</v>
      </c>
      <c r="BO42" s="12">
        <v>117033011</v>
      </c>
      <c r="BP42" s="12">
        <v>69968368</v>
      </c>
      <c r="BQ42" s="12">
        <v>166344</v>
      </c>
      <c r="BR42" s="12">
        <v>12630377</v>
      </c>
      <c r="BS42" s="12">
        <v>18096042</v>
      </c>
      <c r="BT42" s="12">
        <v>0</v>
      </c>
      <c r="BU42" s="12">
        <v>259725187</v>
      </c>
      <c r="BV42" s="12">
        <v>19121214</v>
      </c>
      <c r="BW42" s="12">
        <v>227305617</v>
      </c>
      <c r="BX42" s="12">
        <v>16587951</v>
      </c>
      <c r="BY42" s="12">
        <v>4335694</v>
      </c>
      <c r="BZ42" s="12">
        <v>0</v>
      </c>
      <c r="CA42" s="12">
        <v>1346600</v>
      </c>
      <c r="CB42" s="12">
        <v>0</v>
      </c>
    </row>
    <row r="43" spans="1:80" ht="15">
      <c r="A43" s="13" t="s">
        <v>80</v>
      </c>
      <c r="B43" s="1" t="s">
        <v>89</v>
      </c>
      <c r="C43" s="12">
        <v>2091950</v>
      </c>
      <c r="D43" s="12">
        <v>1533523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558427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</row>
    <row r="44" spans="1:80" ht="15">
      <c r="A44" s="13" t="s">
        <v>82</v>
      </c>
      <c r="B44" s="1" t="s">
        <v>91</v>
      </c>
      <c r="C44" s="12">
        <v>240235868</v>
      </c>
      <c r="D44" s="12">
        <v>79500</v>
      </c>
      <c r="E44" s="12">
        <v>0</v>
      </c>
      <c r="F44" s="12">
        <v>490000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164444043</v>
      </c>
      <c r="AM44" s="12">
        <v>75222325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</row>
    <row r="45" spans="1:80" ht="30">
      <c r="A45" s="13" t="s">
        <v>84</v>
      </c>
      <c r="B45" s="1" t="s">
        <v>508</v>
      </c>
      <c r="C45" s="12">
        <v>242327818</v>
      </c>
      <c r="D45" s="12">
        <v>1613023</v>
      </c>
      <c r="E45" s="12">
        <v>0</v>
      </c>
      <c r="F45" s="12">
        <v>490000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558427</v>
      </c>
      <c r="AJ45" s="12">
        <v>0</v>
      </c>
      <c r="AK45" s="12">
        <v>0</v>
      </c>
      <c r="AL45" s="12">
        <v>164444043</v>
      </c>
      <c r="AM45" s="12">
        <v>75222325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</row>
    <row r="46" spans="1:80" ht="30">
      <c r="A46" s="13" t="s">
        <v>86</v>
      </c>
      <c r="B46" s="1" t="s">
        <v>95</v>
      </c>
      <c r="C46" s="12">
        <v>1524677548</v>
      </c>
      <c r="D46" s="12">
        <v>201336393</v>
      </c>
      <c r="E46" s="12">
        <v>0</v>
      </c>
      <c r="F46" s="12">
        <v>29967785</v>
      </c>
      <c r="G46" s="12">
        <v>11359205</v>
      </c>
      <c r="H46" s="12">
        <v>0</v>
      </c>
      <c r="I46" s="12">
        <v>0</v>
      </c>
      <c r="J46" s="12">
        <v>0</v>
      </c>
      <c r="K46" s="12">
        <v>14526828</v>
      </c>
      <c r="L46" s="12">
        <v>3977215</v>
      </c>
      <c r="M46" s="12">
        <v>103333536</v>
      </c>
      <c r="N46" s="12">
        <v>82515982</v>
      </c>
      <c r="O46" s="12">
        <v>264047</v>
      </c>
      <c r="P46" s="12">
        <v>1741880</v>
      </c>
      <c r="Q46" s="12">
        <v>0</v>
      </c>
      <c r="R46" s="12">
        <v>0</v>
      </c>
      <c r="S46" s="12">
        <v>7719417</v>
      </c>
      <c r="T46" s="12">
        <v>0</v>
      </c>
      <c r="U46" s="12">
        <v>247090920</v>
      </c>
      <c r="V46" s="12">
        <v>149587000</v>
      </c>
      <c r="W46" s="12">
        <v>204864</v>
      </c>
      <c r="X46" s="12">
        <v>0</v>
      </c>
      <c r="Y46" s="12">
        <v>249565</v>
      </c>
      <c r="Z46" s="12">
        <v>226773</v>
      </c>
      <c r="AA46" s="12">
        <v>0</v>
      </c>
      <c r="AB46" s="12">
        <v>4251968</v>
      </c>
      <c r="AC46" s="12">
        <v>0</v>
      </c>
      <c r="AD46" s="12">
        <v>5249937</v>
      </c>
      <c r="AE46" s="12">
        <v>0</v>
      </c>
      <c r="AF46" s="12">
        <v>0</v>
      </c>
      <c r="AG46" s="12">
        <v>0</v>
      </c>
      <c r="AH46" s="12">
        <v>0</v>
      </c>
      <c r="AI46" s="12">
        <v>73692312</v>
      </c>
      <c r="AJ46" s="12">
        <v>0</v>
      </c>
      <c r="AK46" s="12">
        <v>0</v>
      </c>
      <c r="AL46" s="12">
        <v>8222202</v>
      </c>
      <c r="AM46" s="12">
        <v>20310019</v>
      </c>
      <c r="AN46" s="12">
        <v>0</v>
      </c>
      <c r="AO46" s="12">
        <v>0</v>
      </c>
      <c r="AP46" s="12">
        <v>844351</v>
      </c>
      <c r="AQ46" s="12">
        <v>4075723</v>
      </c>
      <c r="AR46" s="12">
        <v>4366612</v>
      </c>
      <c r="AS46" s="12">
        <v>90998</v>
      </c>
      <c r="AT46" s="12">
        <v>67427139</v>
      </c>
      <c r="AU46" s="12">
        <v>0</v>
      </c>
      <c r="AV46" s="12">
        <v>0</v>
      </c>
      <c r="AW46" s="12">
        <v>303698662</v>
      </c>
      <c r="AX46" s="12">
        <v>771945</v>
      </c>
      <c r="AY46" s="12">
        <v>1134134</v>
      </c>
      <c r="AZ46" s="12">
        <v>274145</v>
      </c>
      <c r="BA46" s="12">
        <v>1276031</v>
      </c>
      <c r="BB46" s="12">
        <v>0</v>
      </c>
      <c r="BC46" s="12">
        <v>0</v>
      </c>
      <c r="BD46" s="12">
        <v>0</v>
      </c>
      <c r="BE46" s="12">
        <v>866337</v>
      </c>
      <c r="BF46" s="12">
        <v>1176696</v>
      </c>
      <c r="BG46" s="12">
        <v>20734987</v>
      </c>
      <c r="BH46" s="12">
        <v>5270367</v>
      </c>
      <c r="BI46" s="12">
        <v>2670759</v>
      </c>
      <c r="BJ46" s="12">
        <v>34988</v>
      </c>
      <c r="BK46" s="12">
        <v>0</v>
      </c>
      <c r="BL46" s="12">
        <v>5084937</v>
      </c>
      <c r="BM46" s="12">
        <v>0</v>
      </c>
      <c r="BN46" s="12">
        <v>0</v>
      </c>
      <c r="BO46" s="12">
        <v>27781070</v>
      </c>
      <c r="BP46" s="12">
        <v>18815264</v>
      </c>
      <c r="BQ46" s="12">
        <v>44911</v>
      </c>
      <c r="BR46" s="12">
        <v>2401369</v>
      </c>
      <c r="BS46" s="12">
        <v>8279405</v>
      </c>
      <c r="BT46" s="12">
        <v>0</v>
      </c>
      <c r="BU46" s="12">
        <v>14296455</v>
      </c>
      <c r="BV46" s="12">
        <v>0</v>
      </c>
      <c r="BW46" s="12">
        <v>60762918</v>
      </c>
      <c r="BX46" s="12">
        <v>5204454</v>
      </c>
      <c r="BY46" s="12">
        <v>1210433</v>
      </c>
      <c r="BZ46" s="12">
        <v>0</v>
      </c>
      <c r="CA46" s="12">
        <v>254610</v>
      </c>
      <c r="CB46" s="12">
        <v>0</v>
      </c>
    </row>
    <row r="47" spans="1:80" ht="15">
      <c r="A47" s="13" t="s">
        <v>88</v>
      </c>
      <c r="B47" s="1" t="s">
        <v>97</v>
      </c>
      <c r="C47" s="12">
        <v>665408196</v>
      </c>
      <c r="D47" s="12">
        <v>14183196</v>
      </c>
      <c r="E47" s="12">
        <v>0</v>
      </c>
      <c r="F47" s="12">
        <v>644480000</v>
      </c>
      <c r="G47" s="12">
        <v>6745000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</row>
    <row r="48" spans="1:80" ht="15">
      <c r="A48" s="13" t="s">
        <v>90</v>
      </c>
      <c r="B48" s="1" t="s">
        <v>507</v>
      </c>
      <c r="C48" s="12">
        <v>59335850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59335850</v>
      </c>
    </row>
    <row r="49" spans="1:80" ht="15">
      <c r="A49" s="13" t="s">
        <v>96</v>
      </c>
      <c r="B49" s="1" t="s">
        <v>506</v>
      </c>
      <c r="C49" s="12">
        <v>3548626</v>
      </c>
      <c r="D49" s="12">
        <v>3548626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</row>
    <row r="50" spans="1:80" ht="15">
      <c r="A50" s="13" t="s">
        <v>100</v>
      </c>
      <c r="B50" s="1" t="s">
        <v>103</v>
      </c>
      <c r="C50" s="12">
        <v>68454766</v>
      </c>
      <c r="D50" s="12">
        <v>28233686</v>
      </c>
      <c r="E50" s="12">
        <v>0</v>
      </c>
      <c r="F50" s="12">
        <v>3681159</v>
      </c>
      <c r="G50" s="12">
        <v>1919081</v>
      </c>
      <c r="H50" s="12">
        <v>0</v>
      </c>
      <c r="I50" s="12">
        <v>0</v>
      </c>
      <c r="J50" s="12">
        <v>0</v>
      </c>
      <c r="K50" s="12">
        <v>211314</v>
      </c>
      <c r="L50" s="12">
        <v>0</v>
      </c>
      <c r="M50" s="12">
        <v>0</v>
      </c>
      <c r="N50" s="12">
        <v>31802455</v>
      </c>
      <c r="O50" s="12">
        <v>977953</v>
      </c>
      <c r="P50" s="12">
        <v>400000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546456</v>
      </c>
      <c r="W50" s="12">
        <v>0</v>
      </c>
      <c r="X50" s="12">
        <v>0</v>
      </c>
      <c r="Y50" s="12">
        <v>25000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12000</v>
      </c>
      <c r="AS50" s="12">
        <v>0</v>
      </c>
      <c r="AT50" s="12">
        <v>6000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680</v>
      </c>
      <c r="BB50" s="12">
        <v>0</v>
      </c>
      <c r="BC50" s="12">
        <v>0</v>
      </c>
      <c r="BD50" s="12">
        <v>0</v>
      </c>
      <c r="BE50" s="12">
        <v>30682</v>
      </c>
      <c r="BF50" s="12">
        <v>57527</v>
      </c>
      <c r="BG50" s="12">
        <v>42531</v>
      </c>
      <c r="BH50" s="12">
        <v>10644</v>
      </c>
      <c r="BI50" s="12">
        <v>0</v>
      </c>
      <c r="BJ50" s="12">
        <v>0</v>
      </c>
      <c r="BK50" s="12">
        <v>0</v>
      </c>
      <c r="BL50" s="12">
        <v>320355</v>
      </c>
      <c r="BM50" s="12">
        <v>0</v>
      </c>
      <c r="BN50" s="12">
        <v>0</v>
      </c>
      <c r="BO50" s="12">
        <v>24000</v>
      </c>
      <c r="BP50" s="12">
        <v>0</v>
      </c>
      <c r="BQ50" s="12">
        <v>0</v>
      </c>
      <c r="BR50" s="12">
        <v>0</v>
      </c>
      <c r="BS50" s="12">
        <v>600</v>
      </c>
      <c r="BT50" s="12">
        <v>0</v>
      </c>
      <c r="BU50" s="12">
        <v>0</v>
      </c>
      <c r="BV50" s="12">
        <v>0</v>
      </c>
      <c r="BW50" s="12">
        <v>0</v>
      </c>
      <c r="BX50" s="12">
        <v>150183</v>
      </c>
      <c r="BY50" s="12">
        <v>2460</v>
      </c>
      <c r="BZ50" s="12">
        <v>0</v>
      </c>
      <c r="CA50" s="12">
        <v>0</v>
      </c>
      <c r="CB50" s="12">
        <v>0</v>
      </c>
    </row>
    <row r="51" spans="1:80" ht="30">
      <c r="A51" s="13" t="s">
        <v>505</v>
      </c>
      <c r="B51" s="1" t="s">
        <v>504</v>
      </c>
      <c r="C51" s="12">
        <v>2321424986</v>
      </c>
      <c r="D51" s="12">
        <v>247301901</v>
      </c>
      <c r="E51" s="12">
        <v>0</v>
      </c>
      <c r="F51" s="12">
        <v>678128944</v>
      </c>
      <c r="G51" s="12">
        <v>20023286</v>
      </c>
      <c r="H51" s="12">
        <v>0</v>
      </c>
      <c r="I51" s="12">
        <v>0</v>
      </c>
      <c r="J51" s="12">
        <v>0</v>
      </c>
      <c r="K51" s="12">
        <v>14738142</v>
      </c>
      <c r="L51" s="12">
        <v>3977215</v>
      </c>
      <c r="M51" s="12">
        <v>103333536</v>
      </c>
      <c r="N51" s="12">
        <v>114318437</v>
      </c>
      <c r="O51" s="12">
        <v>1242000</v>
      </c>
      <c r="P51" s="12">
        <v>2141880</v>
      </c>
      <c r="Q51" s="12">
        <v>0</v>
      </c>
      <c r="R51" s="12">
        <v>0</v>
      </c>
      <c r="S51" s="12">
        <v>7719417</v>
      </c>
      <c r="T51" s="12">
        <v>0</v>
      </c>
      <c r="U51" s="12">
        <v>247090920</v>
      </c>
      <c r="V51" s="12">
        <v>150133456</v>
      </c>
      <c r="W51" s="12">
        <v>204864</v>
      </c>
      <c r="X51" s="12">
        <v>0</v>
      </c>
      <c r="Y51" s="12">
        <v>274565</v>
      </c>
      <c r="Z51" s="12">
        <v>226773</v>
      </c>
      <c r="AA51" s="12">
        <v>0</v>
      </c>
      <c r="AB51" s="12">
        <v>4251968</v>
      </c>
      <c r="AC51" s="12">
        <v>0</v>
      </c>
      <c r="AD51" s="12">
        <v>5249937</v>
      </c>
      <c r="AE51" s="12">
        <v>0</v>
      </c>
      <c r="AF51" s="12">
        <v>0</v>
      </c>
      <c r="AG51" s="12">
        <v>0</v>
      </c>
      <c r="AH51" s="12">
        <v>0</v>
      </c>
      <c r="AI51" s="12">
        <v>73692312</v>
      </c>
      <c r="AJ51" s="12">
        <v>0</v>
      </c>
      <c r="AK51" s="12">
        <v>0</v>
      </c>
      <c r="AL51" s="12">
        <v>8222202</v>
      </c>
      <c r="AM51" s="12">
        <v>20310019</v>
      </c>
      <c r="AN51" s="12">
        <v>0</v>
      </c>
      <c r="AO51" s="12">
        <v>0</v>
      </c>
      <c r="AP51" s="12">
        <v>844351</v>
      </c>
      <c r="AQ51" s="12">
        <v>4075723</v>
      </c>
      <c r="AR51" s="12">
        <v>4378612</v>
      </c>
      <c r="AS51" s="12">
        <v>90998</v>
      </c>
      <c r="AT51" s="12">
        <v>67433139</v>
      </c>
      <c r="AU51" s="12">
        <v>0</v>
      </c>
      <c r="AV51" s="12">
        <v>0</v>
      </c>
      <c r="AW51" s="12">
        <v>303698662</v>
      </c>
      <c r="AX51" s="12">
        <v>771945</v>
      </c>
      <c r="AY51" s="12">
        <v>1134134</v>
      </c>
      <c r="AZ51" s="12">
        <v>274145</v>
      </c>
      <c r="BA51" s="12">
        <v>1276711</v>
      </c>
      <c r="BB51" s="12">
        <v>0</v>
      </c>
      <c r="BC51" s="12">
        <v>0</v>
      </c>
      <c r="BD51" s="12">
        <v>0</v>
      </c>
      <c r="BE51" s="12">
        <v>897019</v>
      </c>
      <c r="BF51" s="12">
        <v>1234223</v>
      </c>
      <c r="BG51" s="12">
        <v>20777518</v>
      </c>
      <c r="BH51" s="12">
        <v>5281011</v>
      </c>
      <c r="BI51" s="12">
        <v>2670759</v>
      </c>
      <c r="BJ51" s="12">
        <v>34988</v>
      </c>
      <c r="BK51" s="12">
        <v>0</v>
      </c>
      <c r="BL51" s="12">
        <v>5405292</v>
      </c>
      <c r="BM51" s="12">
        <v>0</v>
      </c>
      <c r="BN51" s="12">
        <v>0</v>
      </c>
      <c r="BO51" s="12">
        <v>27805070</v>
      </c>
      <c r="BP51" s="12">
        <v>18815264</v>
      </c>
      <c r="BQ51" s="12">
        <v>44911</v>
      </c>
      <c r="BR51" s="12">
        <v>2401369</v>
      </c>
      <c r="BS51" s="12">
        <v>8280005</v>
      </c>
      <c r="BT51" s="12">
        <v>0</v>
      </c>
      <c r="BU51" s="12">
        <v>14296455</v>
      </c>
      <c r="BV51" s="12">
        <v>0</v>
      </c>
      <c r="BW51" s="12">
        <v>60762918</v>
      </c>
      <c r="BX51" s="12">
        <v>5354637</v>
      </c>
      <c r="BY51" s="12">
        <v>1212893</v>
      </c>
      <c r="BZ51" s="12">
        <v>0</v>
      </c>
      <c r="CA51" s="12">
        <v>254610</v>
      </c>
      <c r="CB51" s="12">
        <v>59335850</v>
      </c>
    </row>
    <row r="52" spans="1:80" ht="15">
      <c r="A52" s="5" t="s">
        <v>503</v>
      </c>
      <c r="B52" s="15" t="s">
        <v>502</v>
      </c>
      <c r="C52" s="14">
        <v>9389460883</v>
      </c>
      <c r="D52" s="14">
        <v>1467556330</v>
      </c>
      <c r="E52" s="14">
        <v>0</v>
      </c>
      <c r="F52" s="14">
        <v>930386023</v>
      </c>
      <c r="G52" s="14">
        <v>88160745</v>
      </c>
      <c r="H52" s="14">
        <v>0</v>
      </c>
      <c r="I52" s="14">
        <v>0</v>
      </c>
      <c r="J52" s="14">
        <v>0</v>
      </c>
      <c r="K52" s="14">
        <v>94098225</v>
      </c>
      <c r="L52" s="14">
        <v>18707647</v>
      </c>
      <c r="M52" s="14">
        <v>504780730</v>
      </c>
      <c r="N52" s="14">
        <v>419933237</v>
      </c>
      <c r="O52" s="14">
        <v>1242000</v>
      </c>
      <c r="P52" s="14">
        <v>12313286</v>
      </c>
      <c r="Q52" s="14">
        <v>0</v>
      </c>
      <c r="R52" s="14">
        <v>0</v>
      </c>
      <c r="S52" s="14">
        <v>41078336</v>
      </c>
      <c r="T52" s="14">
        <v>0</v>
      </c>
      <c r="U52" s="14">
        <v>1162252417</v>
      </c>
      <c r="V52" s="14">
        <v>705287389</v>
      </c>
      <c r="W52" s="14">
        <v>963619</v>
      </c>
      <c r="X52" s="14">
        <v>0</v>
      </c>
      <c r="Y52" s="14">
        <v>2467608</v>
      </c>
      <c r="Z52" s="14">
        <v>27472923</v>
      </c>
      <c r="AA52" s="14">
        <v>240000</v>
      </c>
      <c r="AB52" s="14">
        <v>20000000</v>
      </c>
      <c r="AC52" s="14">
        <v>0</v>
      </c>
      <c r="AD52" s="14">
        <v>57149242</v>
      </c>
      <c r="AE52" s="14">
        <v>0</v>
      </c>
      <c r="AF52" s="14">
        <v>0</v>
      </c>
      <c r="AG52" s="14">
        <v>0</v>
      </c>
      <c r="AH52" s="14">
        <v>0</v>
      </c>
      <c r="AI52" s="14">
        <v>347124118</v>
      </c>
      <c r="AJ52" s="14">
        <v>412500</v>
      </c>
      <c r="AK52" s="14">
        <v>0</v>
      </c>
      <c r="AL52" s="14">
        <v>172666245</v>
      </c>
      <c r="AM52" s="14">
        <v>95532344</v>
      </c>
      <c r="AN52" s="14">
        <v>0</v>
      </c>
      <c r="AO52" s="14">
        <v>0</v>
      </c>
      <c r="AP52" s="14">
        <v>3971579</v>
      </c>
      <c r="AQ52" s="14">
        <v>20577854</v>
      </c>
      <c r="AR52" s="14">
        <v>41443697</v>
      </c>
      <c r="AS52" s="14">
        <v>861961</v>
      </c>
      <c r="AT52" s="14">
        <v>424361239</v>
      </c>
      <c r="AU52" s="14">
        <v>0</v>
      </c>
      <c r="AV52" s="14">
        <v>0</v>
      </c>
      <c r="AW52" s="14">
        <v>1438441143</v>
      </c>
      <c r="AX52" s="14">
        <v>3630999</v>
      </c>
      <c r="AY52" s="14">
        <v>13294875</v>
      </c>
      <c r="AZ52" s="14">
        <v>1372185</v>
      </c>
      <c r="BA52" s="14">
        <v>6184976</v>
      </c>
      <c r="BB52" s="14">
        <v>11295000</v>
      </c>
      <c r="BC52" s="14">
        <v>0</v>
      </c>
      <c r="BD52" s="14">
        <v>6277702</v>
      </c>
      <c r="BE52" s="14">
        <v>12397834</v>
      </c>
      <c r="BF52" s="14">
        <v>6417256</v>
      </c>
      <c r="BG52" s="14">
        <v>110041701</v>
      </c>
      <c r="BH52" s="14">
        <v>27154417</v>
      </c>
      <c r="BI52" s="14">
        <v>21137380</v>
      </c>
      <c r="BJ52" s="14">
        <v>229635</v>
      </c>
      <c r="BK52" s="14">
        <v>0</v>
      </c>
      <c r="BL52" s="14">
        <v>28835088</v>
      </c>
      <c r="BM52" s="14">
        <v>27024945</v>
      </c>
      <c r="BN52" s="14">
        <v>0</v>
      </c>
      <c r="BO52" s="14">
        <v>175261894</v>
      </c>
      <c r="BP52" s="14">
        <v>88911330</v>
      </c>
      <c r="BQ52" s="14">
        <v>211255</v>
      </c>
      <c r="BR52" s="14">
        <v>18437484</v>
      </c>
      <c r="BS52" s="14">
        <v>51064648</v>
      </c>
      <c r="BT52" s="14">
        <v>0</v>
      </c>
      <c r="BU52" s="14">
        <v>274262659</v>
      </c>
      <c r="BV52" s="14">
        <v>19121214</v>
      </c>
      <c r="BW52" s="14">
        <v>288606534</v>
      </c>
      <c r="BX52" s="14">
        <v>31251776</v>
      </c>
      <c r="BY52" s="14">
        <v>6618599</v>
      </c>
      <c r="BZ52" s="14">
        <v>0</v>
      </c>
      <c r="CA52" s="14">
        <v>1601210</v>
      </c>
      <c r="CB52" s="14">
        <v>59335850</v>
      </c>
    </row>
    <row r="53" spans="1:80" ht="15">
      <c r="A53" s="13" t="s">
        <v>102</v>
      </c>
      <c r="B53" s="1" t="s">
        <v>613</v>
      </c>
      <c r="C53" s="12">
        <v>685035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685035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</row>
    <row r="54" spans="1:80" ht="30">
      <c r="A54" s="13" t="s">
        <v>612</v>
      </c>
      <c r="B54" s="1" t="s">
        <v>611</v>
      </c>
      <c r="C54" s="12">
        <v>685035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685035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</row>
    <row r="55" spans="1:80" ht="15">
      <c r="A55" s="13" t="s">
        <v>501</v>
      </c>
      <c r="B55" s="1" t="s">
        <v>500</v>
      </c>
      <c r="C55" s="12">
        <v>223997844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223997844</v>
      </c>
      <c r="CA55" s="12">
        <v>0</v>
      </c>
      <c r="CB55" s="12">
        <v>0</v>
      </c>
    </row>
    <row r="56" spans="1:80" ht="15">
      <c r="A56" s="13" t="s">
        <v>499</v>
      </c>
      <c r="B56" s="1" t="s">
        <v>113</v>
      </c>
      <c r="C56" s="12">
        <v>11191319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11191319</v>
      </c>
      <c r="CA56" s="12">
        <v>0</v>
      </c>
      <c r="CB56" s="12">
        <v>0</v>
      </c>
    </row>
    <row r="57" spans="1:80" ht="15">
      <c r="A57" s="13" t="s">
        <v>498</v>
      </c>
      <c r="B57" s="1" t="s">
        <v>115</v>
      </c>
      <c r="C57" s="12">
        <v>98491681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98491681</v>
      </c>
      <c r="CA57" s="12">
        <v>0</v>
      </c>
      <c r="CB57" s="12">
        <v>0</v>
      </c>
    </row>
    <row r="58" spans="1:80" ht="45">
      <c r="A58" s="13" t="s">
        <v>110</v>
      </c>
      <c r="B58" s="1" t="s">
        <v>117</v>
      </c>
      <c r="C58" s="12">
        <v>114314844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114314844</v>
      </c>
      <c r="CA58" s="12">
        <v>0</v>
      </c>
      <c r="CB58" s="12">
        <v>0</v>
      </c>
    </row>
    <row r="59" spans="1:80" ht="30">
      <c r="A59" s="5" t="s">
        <v>112</v>
      </c>
      <c r="B59" s="15" t="s">
        <v>497</v>
      </c>
      <c r="C59" s="14">
        <v>224682879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685035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223997844</v>
      </c>
      <c r="CA59" s="14">
        <v>0</v>
      </c>
      <c r="CB59" s="14">
        <v>0</v>
      </c>
    </row>
    <row r="60" spans="1:80" ht="30">
      <c r="A60" s="13" t="s">
        <v>116</v>
      </c>
      <c r="B60" s="1" t="s">
        <v>121</v>
      </c>
      <c r="C60" s="12">
        <v>3510962</v>
      </c>
      <c r="D60" s="12">
        <v>0</v>
      </c>
      <c r="E60" s="12">
        <v>0</v>
      </c>
      <c r="F60" s="12">
        <v>0</v>
      </c>
      <c r="G60" s="12">
        <v>0</v>
      </c>
      <c r="H60" s="12">
        <v>3510962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</row>
    <row r="61" spans="1:80" ht="30">
      <c r="A61" s="13" t="s">
        <v>118</v>
      </c>
      <c r="B61" s="1" t="s">
        <v>123</v>
      </c>
      <c r="C61" s="12">
        <v>1837539655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1837539655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</row>
    <row r="62" spans="1:80" ht="15">
      <c r="A62" s="13" t="s">
        <v>496</v>
      </c>
      <c r="B62" s="1" t="s">
        <v>125</v>
      </c>
      <c r="C62" s="12">
        <v>30958842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30958842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</row>
    <row r="63" spans="1:80" ht="15">
      <c r="A63" s="13" t="s">
        <v>495</v>
      </c>
      <c r="B63" s="1" t="s">
        <v>494</v>
      </c>
      <c r="C63" s="12">
        <v>1872009459</v>
      </c>
      <c r="D63" s="12">
        <v>0</v>
      </c>
      <c r="E63" s="12">
        <v>0</v>
      </c>
      <c r="F63" s="12">
        <v>0</v>
      </c>
      <c r="G63" s="12">
        <v>0</v>
      </c>
      <c r="H63" s="12">
        <v>3510962</v>
      </c>
      <c r="I63" s="12">
        <v>1837539655</v>
      </c>
      <c r="J63" s="12">
        <v>30958842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</row>
    <row r="64" spans="1:80" ht="30">
      <c r="A64" s="13" t="s">
        <v>493</v>
      </c>
      <c r="B64" s="1" t="s">
        <v>492</v>
      </c>
      <c r="C64" s="12">
        <v>234052696</v>
      </c>
      <c r="D64" s="12">
        <v>0</v>
      </c>
      <c r="E64" s="12">
        <v>113437391</v>
      </c>
      <c r="F64" s="12">
        <v>0</v>
      </c>
      <c r="G64" s="12">
        <v>0</v>
      </c>
      <c r="H64" s="12">
        <v>0</v>
      </c>
      <c r="I64" s="12">
        <v>0</v>
      </c>
      <c r="J64" s="12">
        <v>120615305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</row>
    <row r="65" spans="1:80" ht="15">
      <c r="A65" s="13" t="s">
        <v>491</v>
      </c>
      <c r="B65" s="1" t="s">
        <v>131</v>
      </c>
      <c r="C65" s="12">
        <v>163805345</v>
      </c>
      <c r="D65" s="12">
        <v>0</v>
      </c>
      <c r="E65" s="12">
        <v>113437391</v>
      </c>
      <c r="F65" s="12">
        <v>0</v>
      </c>
      <c r="G65" s="12">
        <v>0</v>
      </c>
      <c r="H65" s="12">
        <v>0</v>
      </c>
      <c r="I65" s="12">
        <v>0</v>
      </c>
      <c r="J65" s="12">
        <v>50367954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</row>
    <row r="66" spans="1:80" ht="30">
      <c r="A66" s="13" t="s">
        <v>132</v>
      </c>
      <c r="B66" s="1" t="s">
        <v>135</v>
      </c>
      <c r="C66" s="12">
        <v>65047351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65047351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</row>
    <row r="67" spans="1:80" ht="30">
      <c r="A67" s="13" t="s">
        <v>490</v>
      </c>
      <c r="B67" s="1" t="s">
        <v>137</v>
      </c>
      <c r="C67" s="12">
        <v>5200000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5200000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</row>
    <row r="68" spans="1:80" ht="30">
      <c r="A68" s="13" t="s">
        <v>134</v>
      </c>
      <c r="B68" s="1" t="s">
        <v>489</v>
      </c>
      <c r="C68" s="12">
        <v>1768054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1768054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</row>
    <row r="69" spans="1:80" ht="15">
      <c r="A69" s="13" t="s">
        <v>258</v>
      </c>
      <c r="B69" s="1" t="s">
        <v>145</v>
      </c>
      <c r="C69" s="12">
        <v>6250000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6250000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</row>
    <row r="70" spans="1:80" ht="30">
      <c r="A70" s="13" t="s">
        <v>485</v>
      </c>
      <c r="B70" s="1" t="s">
        <v>484</v>
      </c>
      <c r="C70" s="12">
        <v>871616632</v>
      </c>
      <c r="D70" s="12">
        <v>0</v>
      </c>
      <c r="E70" s="12">
        <v>0</v>
      </c>
      <c r="F70" s="12">
        <v>8500000</v>
      </c>
      <c r="G70" s="12">
        <v>0</v>
      </c>
      <c r="H70" s="12">
        <v>0</v>
      </c>
      <c r="I70" s="12">
        <v>0</v>
      </c>
      <c r="J70" s="12">
        <v>0</v>
      </c>
      <c r="K70" s="12">
        <v>2300000</v>
      </c>
      <c r="L70" s="12">
        <v>0</v>
      </c>
      <c r="M70" s="12">
        <v>0</v>
      </c>
      <c r="N70" s="12">
        <v>10265904</v>
      </c>
      <c r="O70" s="12">
        <v>0</v>
      </c>
      <c r="P70" s="12">
        <v>5008695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10000000</v>
      </c>
      <c r="W70" s="12">
        <v>343741704</v>
      </c>
      <c r="X70" s="12">
        <v>15200000</v>
      </c>
      <c r="Y70" s="12">
        <v>0</v>
      </c>
      <c r="Z70" s="12">
        <v>0</v>
      </c>
      <c r="AA70" s="12">
        <v>0</v>
      </c>
      <c r="AB70" s="12">
        <v>79150000</v>
      </c>
      <c r="AC70" s="12">
        <v>53984053</v>
      </c>
      <c r="AD70" s="12">
        <v>0</v>
      </c>
      <c r="AE70" s="12">
        <v>35500000</v>
      </c>
      <c r="AF70" s="12">
        <v>2000000</v>
      </c>
      <c r="AG70" s="12">
        <v>29000000</v>
      </c>
      <c r="AH70" s="12">
        <v>230000</v>
      </c>
      <c r="AI70" s="12">
        <v>83994428</v>
      </c>
      <c r="AJ70" s="12">
        <v>0</v>
      </c>
      <c r="AK70" s="12">
        <v>600000</v>
      </c>
      <c r="AL70" s="12">
        <v>3000000</v>
      </c>
      <c r="AM70" s="12">
        <v>0</v>
      </c>
      <c r="AN70" s="12">
        <v>59288042</v>
      </c>
      <c r="AO70" s="12">
        <v>5502854</v>
      </c>
      <c r="AP70" s="12">
        <v>5000000</v>
      </c>
      <c r="AQ70" s="12">
        <v>0</v>
      </c>
      <c r="AR70" s="12">
        <v>0</v>
      </c>
      <c r="AS70" s="12">
        <v>0</v>
      </c>
      <c r="AT70" s="12">
        <v>55453416</v>
      </c>
      <c r="AU70" s="12">
        <v>4415584</v>
      </c>
      <c r="AV70" s="12">
        <v>1079267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2320000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51582685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4500000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</row>
    <row r="71" spans="1:80" ht="15">
      <c r="A71" s="13" t="s">
        <v>144</v>
      </c>
      <c r="B71" s="1" t="s">
        <v>149</v>
      </c>
      <c r="C71" s="12">
        <v>64271854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4802854</v>
      </c>
      <c r="AP71" s="12">
        <v>0</v>
      </c>
      <c r="AQ71" s="12">
        <v>0</v>
      </c>
      <c r="AR71" s="12">
        <v>0</v>
      </c>
      <c r="AS71" s="12">
        <v>0</v>
      </c>
      <c r="AT71" s="12">
        <v>55053416</v>
      </c>
      <c r="AU71" s="12">
        <v>4415584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</row>
    <row r="72" spans="1:80" ht="15">
      <c r="A72" s="13" t="s">
        <v>483</v>
      </c>
      <c r="B72" s="1" t="s">
        <v>151</v>
      </c>
      <c r="C72" s="12">
        <v>597476076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10265904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10000000</v>
      </c>
      <c r="W72" s="12">
        <v>343741704</v>
      </c>
      <c r="X72" s="12">
        <v>15200000</v>
      </c>
      <c r="Y72" s="12">
        <v>0</v>
      </c>
      <c r="Z72" s="12">
        <v>0</v>
      </c>
      <c r="AA72" s="12">
        <v>0</v>
      </c>
      <c r="AB72" s="12">
        <v>79150000</v>
      </c>
      <c r="AC72" s="12">
        <v>53434053</v>
      </c>
      <c r="AD72" s="12">
        <v>0</v>
      </c>
      <c r="AE72" s="12">
        <v>35500000</v>
      </c>
      <c r="AF72" s="12">
        <v>2000000</v>
      </c>
      <c r="AG72" s="12">
        <v>0</v>
      </c>
      <c r="AH72" s="12">
        <v>0</v>
      </c>
      <c r="AI72" s="12">
        <v>44684415</v>
      </c>
      <c r="AJ72" s="12">
        <v>0</v>
      </c>
      <c r="AK72" s="12">
        <v>0</v>
      </c>
      <c r="AL72" s="12">
        <v>0</v>
      </c>
      <c r="AM72" s="12">
        <v>0</v>
      </c>
      <c r="AN72" s="12">
        <v>1500000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2000000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</row>
    <row r="73" spans="1:80" ht="15">
      <c r="A73" s="13" t="s">
        <v>482</v>
      </c>
      <c r="B73" s="1" t="s">
        <v>153</v>
      </c>
      <c r="C73" s="12">
        <v>122915903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2300000</v>
      </c>
      <c r="L73" s="12">
        <v>0</v>
      </c>
      <c r="M73" s="12">
        <v>0</v>
      </c>
      <c r="N73" s="12">
        <v>0</v>
      </c>
      <c r="O73" s="12">
        <v>0</v>
      </c>
      <c r="P73" s="12">
        <v>822000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200000</v>
      </c>
      <c r="AD73" s="12">
        <v>0</v>
      </c>
      <c r="AE73" s="12">
        <v>0</v>
      </c>
      <c r="AF73" s="12">
        <v>0</v>
      </c>
      <c r="AG73" s="12">
        <v>29000000</v>
      </c>
      <c r="AH73" s="12">
        <v>0</v>
      </c>
      <c r="AI73" s="12">
        <v>2897594</v>
      </c>
      <c r="AJ73" s="12">
        <v>0</v>
      </c>
      <c r="AK73" s="12">
        <v>0</v>
      </c>
      <c r="AL73" s="12">
        <v>0</v>
      </c>
      <c r="AM73" s="12">
        <v>0</v>
      </c>
      <c r="AN73" s="12">
        <v>50608042</v>
      </c>
      <c r="AO73" s="12">
        <v>700000</v>
      </c>
      <c r="AP73" s="12">
        <v>5000000</v>
      </c>
      <c r="AQ73" s="12">
        <v>0</v>
      </c>
      <c r="AR73" s="12">
        <v>0</v>
      </c>
      <c r="AS73" s="12">
        <v>0</v>
      </c>
      <c r="AT73" s="12">
        <v>400000</v>
      </c>
      <c r="AU73" s="12">
        <v>0</v>
      </c>
      <c r="AV73" s="12">
        <v>1079267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2320000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27589000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0</v>
      </c>
      <c r="BZ73" s="12">
        <v>0</v>
      </c>
      <c r="CA73" s="12">
        <v>0</v>
      </c>
      <c r="CB73" s="12">
        <v>0</v>
      </c>
    </row>
    <row r="74" spans="1:80" ht="15">
      <c r="A74" s="13" t="s">
        <v>146</v>
      </c>
      <c r="B74" s="1" t="s">
        <v>155</v>
      </c>
      <c r="C74" s="12">
        <v>5934026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4186695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350000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510000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887331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</row>
    <row r="75" spans="1:80" ht="30">
      <c r="A75" s="13" t="s">
        <v>152</v>
      </c>
      <c r="B75" s="1" t="s">
        <v>157</v>
      </c>
      <c r="C75" s="12">
        <v>55012419</v>
      </c>
      <c r="D75" s="12">
        <v>0</v>
      </c>
      <c r="E75" s="12">
        <v>0</v>
      </c>
      <c r="F75" s="12">
        <v>8500000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230000</v>
      </c>
      <c r="AI75" s="12">
        <v>34602419</v>
      </c>
      <c r="AJ75" s="12">
        <v>0</v>
      </c>
      <c r="AK75" s="12">
        <v>0</v>
      </c>
      <c r="AL75" s="12">
        <v>0</v>
      </c>
      <c r="AM75" s="12">
        <v>0</v>
      </c>
      <c r="AN75" s="12">
        <v>7180000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4500000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</row>
    <row r="76" spans="1:80" ht="15">
      <c r="A76" s="13" t="s">
        <v>154</v>
      </c>
      <c r="B76" s="1" t="s">
        <v>159</v>
      </c>
      <c r="C76" s="12">
        <v>25406354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700000</v>
      </c>
      <c r="AJ76" s="12">
        <v>0</v>
      </c>
      <c r="AK76" s="12">
        <v>600000</v>
      </c>
      <c r="AL76" s="12">
        <v>3000000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21106354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</row>
    <row r="77" spans="1:80" ht="15">
      <c r="A77" s="13" t="s">
        <v>266</v>
      </c>
      <c r="B77" s="1" t="s">
        <v>161</v>
      </c>
      <c r="C77" s="12">
        <v>600000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600000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</row>
    <row r="78" spans="1:80" ht="45">
      <c r="A78" s="5" t="s">
        <v>158</v>
      </c>
      <c r="B78" s="15" t="s">
        <v>479</v>
      </c>
      <c r="C78" s="14">
        <v>2985696841</v>
      </c>
      <c r="D78" s="14">
        <v>0</v>
      </c>
      <c r="E78" s="14">
        <v>113437391</v>
      </c>
      <c r="F78" s="14">
        <v>8500000</v>
      </c>
      <c r="G78" s="14">
        <v>0</v>
      </c>
      <c r="H78" s="14">
        <v>3510962</v>
      </c>
      <c r="I78" s="14">
        <v>1837539655</v>
      </c>
      <c r="J78" s="14">
        <v>151574147</v>
      </c>
      <c r="K78" s="14">
        <v>8550000</v>
      </c>
      <c r="L78" s="14">
        <v>0</v>
      </c>
      <c r="M78" s="14">
        <v>0</v>
      </c>
      <c r="N78" s="14">
        <v>10265904</v>
      </c>
      <c r="O78" s="14">
        <v>0</v>
      </c>
      <c r="P78" s="14">
        <v>5008695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10000000</v>
      </c>
      <c r="W78" s="14">
        <v>343741704</v>
      </c>
      <c r="X78" s="14">
        <v>15200000</v>
      </c>
      <c r="Y78" s="14">
        <v>0</v>
      </c>
      <c r="Z78" s="14">
        <v>0</v>
      </c>
      <c r="AA78" s="14">
        <v>0</v>
      </c>
      <c r="AB78" s="14">
        <v>79150000</v>
      </c>
      <c r="AC78" s="14">
        <v>53984053</v>
      </c>
      <c r="AD78" s="14">
        <v>0</v>
      </c>
      <c r="AE78" s="14">
        <v>35500000</v>
      </c>
      <c r="AF78" s="14">
        <v>2000000</v>
      </c>
      <c r="AG78" s="14">
        <v>29000000</v>
      </c>
      <c r="AH78" s="14">
        <v>230000</v>
      </c>
      <c r="AI78" s="14">
        <v>83994428</v>
      </c>
      <c r="AJ78" s="14">
        <v>0</v>
      </c>
      <c r="AK78" s="14">
        <v>600000</v>
      </c>
      <c r="AL78" s="14">
        <v>3000000</v>
      </c>
      <c r="AM78" s="14">
        <v>0</v>
      </c>
      <c r="AN78" s="14">
        <v>59288042</v>
      </c>
      <c r="AO78" s="14">
        <v>5502854</v>
      </c>
      <c r="AP78" s="14">
        <v>5000000</v>
      </c>
      <c r="AQ78" s="14">
        <v>0</v>
      </c>
      <c r="AR78" s="14">
        <v>0</v>
      </c>
      <c r="AS78" s="14">
        <v>0</v>
      </c>
      <c r="AT78" s="14">
        <v>55453416</v>
      </c>
      <c r="AU78" s="14">
        <v>4415584</v>
      </c>
      <c r="AV78" s="14">
        <v>1079267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2320000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51582685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6268054</v>
      </c>
      <c r="BV78" s="14">
        <v>0</v>
      </c>
      <c r="BW78" s="14">
        <v>0</v>
      </c>
      <c r="BX78" s="14">
        <v>0</v>
      </c>
      <c r="BY78" s="14">
        <v>0</v>
      </c>
      <c r="BZ78" s="14">
        <v>0</v>
      </c>
      <c r="CA78" s="14">
        <v>0</v>
      </c>
      <c r="CB78" s="14">
        <v>0</v>
      </c>
    </row>
    <row r="79" spans="1:80" ht="15">
      <c r="A79" s="13" t="s">
        <v>478</v>
      </c>
      <c r="B79" s="1" t="s">
        <v>165</v>
      </c>
      <c r="C79" s="12">
        <v>16127932</v>
      </c>
      <c r="D79" s="12">
        <v>105065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1916935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12550000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38808</v>
      </c>
      <c r="AU79" s="12">
        <v>0</v>
      </c>
      <c r="AV79" s="12">
        <v>0</v>
      </c>
      <c r="AW79" s="12">
        <v>0</v>
      </c>
      <c r="AX79" s="12">
        <v>0</v>
      </c>
      <c r="AY79" s="12">
        <v>19684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138240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1359200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</row>
    <row r="80" spans="1:80" ht="15">
      <c r="A80" s="13" t="s">
        <v>160</v>
      </c>
      <c r="B80" s="1" t="s">
        <v>477</v>
      </c>
      <c r="C80" s="12">
        <v>506072190</v>
      </c>
      <c r="D80" s="12">
        <v>0</v>
      </c>
      <c r="E80" s="12">
        <v>0</v>
      </c>
      <c r="F80" s="12">
        <v>276766835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21787142</v>
      </c>
      <c r="M80" s="12">
        <v>3429546</v>
      </c>
      <c r="N80" s="12">
        <v>13186994</v>
      </c>
      <c r="O80" s="12">
        <v>7150000</v>
      </c>
      <c r="P80" s="12">
        <v>0</v>
      </c>
      <c r="Q80" s="12">
        <v>15311222</v>
      </c>
      <c r="R80" s="12">
        <v>0</v>
      </c>
      <c r="S80" s="12">
        <v>4195000</v>
      </c>
      <c r="T80" s="12">
        <v>7452586</v>
      </c>
      <c r="U80" s="12">
        <v>113081957</v>
      </c>
      <c r="V80" s="12">
        <v>5614000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37431305</v>
      </c>
      <c r="AC80" s="12">
        <v>0</v>
      </c>
      <c r="AD80" s="12">
        <v>336900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177800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150903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</row>
    <row r="81" spans="1:80" ht="15">
      <c r="A81" s="13" t="s">
        <v>162</v>
      </c>
      <c r="B81" s="1" t="s">
        <v>169</v>
      </c>
      <c r="C81" s="12">
        <v>21667289</v>
      </c>
      <c r="D81" s="12">
        <v>10946056</v>
      </c>
      <c r="E81" s="12">
        <v>0</v>
      </c>
      <c r="F81" s="12">
        <v>0</v>
      </c>
      <c r="G81" s="12">
        <v>568548</v>
      </c>
      <c r="H81" s="12">
        <v>0</v>
      </c>
      <c r="I81" s="12">
        <v>0</v>
      </c>
      <c r="J81" s="12">
        <v>0</v>
      </c>
      <c r="K81" s="12">
        <v>4780789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2473078</v>
      </c>
      <c r="AU81" s="12">
        <v>0</v>
      </c>
      <c r="AV81" s="12">
        <v>0</v>
      </c>
      <c r="AW81" s="12">
        <v>0</v>
      </c>
      <c r="AX81" s="12">
        <v>0</v>
      </c>
      <c r="AY81" s="12">
        <v>204716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15740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582744</v>
      </c>
      <c r="BP81" s="12">
        <v>0</v>
      </c>
      <c r="BQ81" s="12">
        <v>0</v>
      </c>
      <c r="BR81" s="12">
        <v>0</v>
      </c>
      <c r="BS81" s="12">
        <v>1161432</v>
      </c>
      <c r="BT81" s="12">
        <v>0</v>
      </c>
      <c r="BU81" s="12">
        <v>0</v>
      </c>
      <c r="BV81" s="12">
        <v>0</v>
      </c>
      <c r="BW81" s="12">
        <v>0</v>
      </c>
      <c r="BX81" s="12">
        <v>934186</v>
      </c>
      <c r="BY81" s="12">
        <v>0</v>
      </c>
      <c r="BZ81" s="12">
        <v>0</v>
      </c>
      <c r="CA81" s="12">
        <v>0</v>
      </c>
      <c r="CB81" s="12">
        <v>0</v>
      </c>
    </row>
    <row r="82" spans="1:80" ht="15">
      <c r="A82" s="13" t="s">
        <v>164</v>
      </c>
      <c r="B82" s="1" t="s">
        <v>171</v>
      </c>
      <c r="C82" s="12">
        <v>57618143</v>
      </c>
      <c r="D82" s="12">
        <v>829119</v>
      </c>
      <c r="E82" s="12">
        <v>0</v>
      </c>
      <c r="F82" s="12">
        <v>7502772</v>
      </c>
      <c r="G82" s="12">
        <v>526499</v>
      </c>
      <c r="H82" s="12">
        <v>0</v>
      </c>
      <c r="I82" s="12">
        <v>0</v>
      </c>
      <c r="J82" s="12">
        <v>0</v>
      </c>
      <c r="K82" s="12">
        <v>4360068</v>
      </c>
      <c r="L82" s="12">
        <v>2760000</v>
      </c>
      <c r="M82" s="12">
        <v>0</v>
      </c>
      <c r="N82" s="12">
        <v>0</v>
      </c>
      <c r="O82" s="12">
        <v>0</v>
      </c>
      <c r="P82" s="12">
        <v>5973300</v>
      </c>
      <c r="Q82" s="12">
        <v>0</v>
      </c>
      <c r="R82" s="12">
        <v>0</v>
      </c>
      <c r="S82" s="12">
        <v>0</v>
      </c>
      <c r="T82" s="12">
        <v>177795</v>
      </c>
      <c r="U82" s="12">
        <v>0</v>
      </c>
      <c r="V82" s="12">
        <v>0</v>
      </c>
      <c r="W82" s="12">
        <v>0</v>
      </c>
      <c r="X82" s="12">
        <v>0</v>
      </c>
      <c r="Y82" s="12">
        <v>1403075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14173</v>
      </c>
      <c r="AR82" s="12">
        <v>257199</v>
      </c>
      <c r="AS82" s="12">
        <v>0</v>
      </c>
      <c r="AT82" s="12">
        <v>12535290</v>
      </c>
      <c r="AU82" s="12">
        <v>0</v>
      </c>
      <c r="AV82" s="12">
        <v>0</v>
      </c>
      <c r="AW82" s="12">
        <v>0</v>
      </c>
      <c r="AX82" s="12">
        <v>0</v>
      </c>
      <c r="AY82" s="12">
        <v>70188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180945</v>
      </c>
      <c r="BF82" s="12">
        <v>135834</v>
      </c>
      <c r="BG82" s="12">
        <v>7891463</v>
      </c>
      <c r="BH82" s="12">
        <v>229379</v>
      </c>
      <c r="BI82" s="12">
        <v>574812</v>
      </c>
      <c r="BJ82" s="12">
        <v>107803</v>
      </c>
      <c r="BK82" s="12">
        <v>0</v>
      </c>
      <c r="BL82" s="12">
        <v>0</v>
      </c>
      <c r="BM82" s="12">
        <v>0</v>
      </c>
      <c r="BN82" s="12">
        <v>0</v>
      </c>
      <c r="BO82" s="12">
        <v>9772971</v>
      </c>
      <c r="BP82" s="12">
        <v>0</v>
      </c>
      <c r="BQ82" s="12">
        <v>0</v>
      </c>
      <c r="BR82" s="12">
        <v>40386</v>
      </c>
      <c r="BS82" s="12">
        <v>1172488</v>
      </c>
      <c r="BT82" s="12">
        <v>0</v>
      </c>
      <c r="BU82" s="12">
        <v>0</v>
      </c>
      <c r="BV82" s="12">
        <v>0</v>
      </c>
      <c r="BW82" s="12">
        <v>55063</v>
      </c>
      <c r="BX82" s="12">
        <v>1019261</v>
      </c>
      <c r="BY82" s="12">
        <v>28260</v>
      </c>
      <c r="BZ82" s="12">
        <v>0</v>
      </c>
      <c r="CA82" s="12">
        <v>0</v>
      </c>
      <c r="CB82" s="12">
        <v>0</v>
      </c>
    </row>
    <row r="83" spans="1:80" ht="30">
      <c r="A83" s="13" t="s">
        <v>476</v>
      </c>
      <c r="B83" s="1" t="s">
        <v>175</v>
      </c>
      <c r="C83" s="12">
        <v>88904176</v>
      </c>
      <c r="D83" s="12">
        <v>3207667</v>
      </c>
      <c r="E83" s="12">
        <v>0</v>
      </c>
      <c r="F83" s="12">
        <v>16780164</v>
      </c>
      <c r="G83" s="12">
        <v>295663</v>
      </c>
      <c r="H83" s="12">
        <v>0</v>
      </c>
      <c r="I83" s="12">
        <v>0</v>
      </c>
      <c r="J83" s="12">
        <v>0</v>
      </c>
      <c r="K83" s="12">
        <v>2985603</v>
      </c>
      <c r="L83" s="12">
        <v>6627728</v>
      </c>
      <c r="M83" s="12">
        <v>0</v>
      </c>
      <c r="N83" s="12">
        <v>3518721</v>
      </c>
      <c r="O83" s="12">
        <v>1930500</v>
      </c>
      <c r="P83" s="12">
        <v>1612791</v>
      </c>
      <c r="Q83" s="12">
        <v>4134029</v>
      </c>
      <c r="R83" s="12">
        <v>0</v>
      </c>
      <c r="S83" s="12">
        <v>1132651</v>
      </c>
      <c r="T83" s="12">
        <v>48005</v>
      </c>
      <c r="U83" s="12">
        <v>30316129</v>
      </c>
      <c r="V83" s="12">
        <v>4904280</v>
      </c>
      <c r="W83" s="12">
        <v>0</v>
      </c>
      <c r="X83" s="12">
        <v>0</v>
      </c>
      <c r="Y83" s="12">
        <v>378830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3827</v>
      </c>
      <c r="AR83" s="12">
        <v>69444</v>
      </c>
      <c r="AS83" s="12">
        <v>0</v>
      </c>
      <c r="AT83" s="12">
        <v>4082400</v>
      </c>
      <c r="AU83" s="12">
        <v>0</v>
      </c>
      <c r="AV83" s="12">
        <v>0</v>
      </c>
      <c r="AW83" s="12">
        <v>0</v>
      </c>
      <c r="AX83" s="12">
        <v>0</v>
      </c>
      <c r="AY83" s="12">
        <v>79539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53106</v>
      </c>
      <c r="BF83" s="12">
        <v>36676</v>
      </c>
      <c r="BG83" s="12">
        <v>2130695</v>
      </c>
      <c r="BH83" s="12">
        <v>61932</v>
      </c>
      <c r="BI83" s="12">
        <v>155201</v>
      </c>
      <c r="BJ83" s="12">
        <v>29107</v>
      </c>
      <c r="BK83" s="12">
        <v>0</v>
      </c>
      <c r="BL83" s="12">
        <v>37325</v>
      </c>
      <c r="BM83" s="12">
        <v>0</v>
      </c>
      <c r="BN83" s="12">
        <v>0</v>
      </c>
      <c r="BO83" s="12">
        <v>2836789</v>
      </c>
      <c r="BP83" s="12">
        <v>0</v>
      </c>
      <c r="BQ83" s="12">
        <v>0</v>
      </c>
      <c r="BR83" s="12">
        <v>10904</v>
      </c>
      <c r="BS83" s="12">
        <v>894544</v>
      </c>
      <c r="BT83" s="12">
        <v>0</v>
      </c>
      <c r="BU83" s="12">
        <v>0</v>
      </c>
      <c r="BV83" s="12">
        <v>0</v>
      </c>
      <c r="BW83" s="12">
        <v>14867</v>
      </c>
      <c r="BX83" s="12">
        <v>527429</v>
      </c>
      <c r="BY83" s="12">
        <v>7630</v>
      </c>
      <c r="BZ83" s="12">
        <v>0</v>
      </c>
      <c r="CA83" s="12">
        <v>0</v>
      </c>
      <c r="CB83" s="12">
        <v>0</v>
      </c>
    </row>
    <row r="84" spans="1:80" ht="15">
      <c r="A84" s="5" t="s">
        <v>475</v>
      </c>
      <c r="B84" s="15" t="s">
        <v>474</v>
      </c>
      <c r="C84" s="14">
        <v>690389730</v>
      </c>
      <c r="D84" s="14">
        <v>15087907</v>
      </c>
      <c r="E84" s="14">
        <v>0</v>
      </c>
      <c r="F84" s="14">
        <v>301049771</v>
      </c>
      <c r="G84" s="14">
        <v>1390710</v>
      </c>
      <c r="H84" s="14">
        <v>0</v>
      </c>
      <c r="I84" s="14">
        <v>0</v>
      </c>
      <c r="J84" s="14">
        <v>0</v>
      </c>
      <c r="K84" s="14">
        <v>14043395</v>
      </c>
      <c r="L84" s="14">
        <v>31174870</v>
      </c>
      <c r="M84" s="14">
        <v>3429546</v>
      </c>
      <c r="N84" s="14">
        <v>16705715</v>
      </c>
      <c r="O84" s="14">
        <v>9080500</v>
      </c>
      <c r="P84" s="14">
        <v>7586091</v>
      </c>
      <c r="Q84" s="14">
        <v>19445251</v>
      </c>
      <c r="R84" s="14">
        <v>0</v>
      </c>
      <c r="S84" s="14">
        <v>5327651</v>
      </c>
      <c r="T84" s="14">
        <v>7678386</v>
      </c>
      <c r="U84" s="14">
        <v>143398086</v>
      </c>
      <c r="V84" s="14">
        <v>23068280</v>
      </c>
      <c r="W84" s="14">
        <v>0</v>
      </c>
      <c r="X84" s="14">
        <v>0</v>
      </c>
      <c r="Y84" s="14">
        <v>1781905</v>
      </c>
      <c r="Z84" s="14">
        <v>0</v>
      </c>
      <c r="AA84" s="14">
        <v>0</v>
      </c>
      <c r="AB84" s="14">
        <v>37431305</v>
      </c>
      <c r="AC84" s="14">
        <v>0</v>
      </c>
      <c r="AD84" s="14">
        <v>336900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18000</v>
      </c>
      <c r="AR84" s="14">
        <v>326643</v>
      </c>
      <c r="AS84" s="14">
        <v>0</v>
      </c>
      <c r="AT84" s="14">
        <v>19307376</v>
      </c>
      <c r="AU84" s="14">
        <v>0</v>
      </c>
      <c r="AV84" s="14">
        <v>0</v>
      </c>
      <c r="AW84" s="14">
        <v>0</v>
      </c>
      <c r="AX84" s="14">
        <v>0</v>
      </c>
      <c r="AY84" s="14">
        <v>374127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249791</v>
      </c>
      <c r="BF84" s="14">
        <v>172510</v>
      </c>
      <c r="BG84" s="14">
        <v>10022158</v>
      </c>
      <c r="BH84" s="14">
        <v>291311</v>
      </c>
      <c r="BI84" s="14">
        <v>730013</v>
      </c>
      <c r="BJ84" s="14">
        <v>136910</v>
      </c>
      <c r="BK84" s="14">
        <v>0</v>
      </c>
      <c r="BL84" s="14">
        <v>175565</v>
      </c>
      <c r="BM84" s="14">
        <v>0</v>
      </c>
      <c r="BN84" s="14">
        <v>0</v>
      </c>
      <c r="BO84" s="14">
        <v>13343407</v>
      </c>
      <c r="BP84" s="14">
        <v>0</v>
      </c>
      <c r="BQ84" s="14">
        <v>0</v>
      </c>
      <c r="BR84" s="14">
        <v>51290</v>
      </c>
      <c r="BS84" s="14">
        <v>4587664</v>
      </c>
      <c r="BT84" s="14">
        <v>0</v>
      </c>
      <c r="BU84" s="14">
        <v>0</v>
      </c>
      <c r="BV84" s="14">
        <v>0</v>
      </c>
      <c r="BW84" s="14">
        <v>69930</v>
      </c>
      <c r="BX84" s="14">
        <v>2480876</v>
      </c>
      <c r="BY84" s="14">
        <v>35890</v>
      </c>
      <c r="BZ84" s="14">
        <v>0</v>
      </c>
      <c r="CA84" s="14">
        <v>0</v>
      </c>
      <c r="CB84" s="14">
        <v>0</v>
      </c>
    </row>
    <row r="85" spans="1:80" ht="15">
      <c r="A85" s="13" t="s">
        <v>172</v>
      </c>
      <c r="B85" s="1" t="s">
        <v>179</v>
      </c>
      <c r="C85" s="12">
        <v>299212666</v>
      </c>
      <c r="D85" s="12">
        <v>4100736</v>
      </c>
      <c r="E85" s="12">
        <v>0</v>
      </c>
      <c r="F85" s="12">
        <v>30900560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114600823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4200000</v>
      </c>
      <c r="T85" s="12">
        <v>0</v>
      </c>
      <c r="U85" s="12">
        <v>47883423</v>
      </c>
      <c r="V85" s="12">
        <v>0</v>
      </c>
      <c r="W85" s="12">
        <v>96927124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600000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</row>
    <row r="86" spans="1:80" ht="30">
      <c r="A86" s="13" t="s">
        <v>176</v>
      </c>
      <c r="B86" s="1" t="s">
        <v>181</v>
      </c>
      <c r="C86" s="12">
        <v>78917408</v>
      </c>
      <c r="D86" s="12">
        <v>1107199</v>
      </c>
      <c r="E86" s="12">
        <v>0</v>
      </c>
      <c r="F86" s="12">
        <v>8075852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30649010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1134000</v>
      </c>
      <c r="T86" s="12">
        <v>0</v>
      </c>
      <c r="U86" s="12">
        <v>12766524</v>
      </c>
      <c r="V86" s="12">
        <v>0</v>
      </c>
      <c r="W86" s="12">
        <v>25184823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</row>
    <row r="87" spans="1:80" ht="15">
      <c r="A87" s="5" t="s">
        <v>178</v>
      </c>
      <c r="B87" s="15" t="s">
        <v>473</v>
      </c>
      <c r="C87" s="14">
        <v>378130074</v>
      </c>
      <c r="D87" s="14">
        <v>5207935</v>
      </c>
      <c r="E87" s="14">
        <v>0</v>
      </c>
      <c r="F87" s="14">
        <v>38976412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145249833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5334000</v>
      </c>
      <c r="T87" s="14">
        <v>0</v>
      </c>
      <c r="U87" s="14">
        <v>60649947</v>
      </c>
      <c r="V87" s="14">
        <v>0</v>
      </c>
      <c r="W87" s="14">
        <v>122111947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600000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>
        <v>0</v>
      </c>
      <c r="BM87" s="14">
        <v>0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</row>
    <row r="88" spans="1:80" ht="30">
      <c r="A88" s="13" t="s">
        <v>298</v>
      </c>
      <c r="B88" s="1" t="s">
        <v>472</v>
      </c>
      <c r="C88" s="12">
        <v>1296130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1296130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</row>
    <row r="89" spans="1:80" ht="15">
      <c r="A89" s="13" t="s">
        <v>300</v>
      </c>
      <c r="B89" s="1" t="s">
        <v>187</v>
      </c>
      <c r="C89" s="12">
        <v>1296130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1296130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</row>
    <row r="90" spans="1:80" ht="30">
      <c r="A90" s="13" t="s">
        <v>471</v>
      </c>
      <c r="B90" s="1" t="s">
        <v>470</v>
      </c>
      <c r="C90" s="12">
        <v>1500000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1500000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</row>
    <row r="91" spans="1:80" ht="15">
      <c r="A91" s="13" t="s">
        <v>190</v>
      </c>
      <c r="B91" s="1" t="s">
        <v>195</v>
      </c>
      <c r="C91" s="12">
        <v>1500000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1500000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</row>
    <row r="92" spans="1:80" ht="30">
      <c r="A92" s="13" t="s">
        <v>469</v>
      </c>
      <c r="B92" s="1" t="s">
        <v>468</v>
      </c>
      <c r="C92" s="12">
        <v>313923197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20100000</v>
      </c>
      <c r="O92" s="12">
        <v>0</v>
      </c>
      <c r="P92" s="12">
        <v>1312993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207155521</v>
      </c>
      <c r="W92" s="12">
        <v>0</v>
      </c>
      <c r="X92" s="12">
        <v>18000000</v>
      </c>
      <c r="Y92" s="12">
        <v>0</v>
      </c>
      <c r="Z92" s="12">
        <v>0</v>
      </c>
      <c r="AA92" s="12">
        <v>0</v>
      </c>
      <c r="AB92" s="12">
        <v>12209623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15485465</v>
      </c>
      <c r="AJ92" s="12">
        <v>0</v>
      </c>
      <c r="AK92" s="12">
        <v>0</v>
      </c>
      <c r="AL92" s="12">
        <v>0</v>
      </c>
      <c r="AM92" s="12">
        <v>0</v>
      </c>
      <c r="AN92" s="12">
        <v>3284170</v>
      </c>
      <c r="AO92" s="12">
        <v>7386300</v>
      </c>
      <c r="AP92" s="12">
        <v>600000</v>
      </c>
      <c r="AQ92" s="12">
        <v>0</v>
      </c>
      <c r="AR92" s="12">
        <v>0</v>
      </c>
      <c r="AS92" s="12">
        <v>0</v>
      </c>
      <c r="AT92" s="12">
        <v>1000000</v>
      </c>
      <c r="AU92" s="12">
        <v>0</v>
      </c>
      <c r="AV92" s="12">
        <v>1360000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26029125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</row>
    <row r="93" spans="1:80" ht="15">
      <c r="A93" s="13" t="s">
        <v>467</v>
      </c>
      <c r="B93" s="1" t="s">
        <v>199</v>
      </c>
      <c r="C93" s="12">
        <v>7386300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7386300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</row>
    <row r="94" spans="1:80" ht="15">
      <c r="A94" s="13" t="s">
        <v>466</v>
      </c>
      <c r="B94" s="1" t="s">
        <v>201</v>
      </c>
      <c r="C94" s="12">
        <v>156441000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20100000</v>
      </c>
      <c r="O94" s="12">
        <v>0</v>
      </c>
      <c r="P94" s="12">
        <v>341000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118000000</v>
      </c>
      <c r="W94" s="12">
        <v>0</v>
      </c>
      <c r="X94" s="12">
        <v>18000000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</row>
    <row r="95" spans="1:80" ht="15">
      <c r="A95" s="13" t="s">
        <v>321</v>
      </c>
      <c r="B95" s="1" t="s">
        <v>203</v>
      </c>
      <c r="C95" s="12">
        <v>19408783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400000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12209623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554990</v>
      </c>
      <c r="AJ95" s="12">
        <v>0</v>
      </c>
      <c r="AK95" s="12">
        <v>0</v>
      </c>
      <c r="AL95" s="12">
        <v>0</v>
      </c>
      <c r="AM95" s="12">
        <v>0</v>
      </c>
      <c r="AN95" s="12">
        <v>3284170</v>
      </c>
      <c r="AO95" s="12">
        <v>0</v>
      </c>
      <c r="AP95" s="12">
        <v>600000</v>
      </c>
      <c r="AQ95" s="12">
        <v>0</v>
      </c>
      <c r="AR95" s="12">
        <v>0</v>
      </c>
      <c r="AS95" s="12">
        <v>0</v>
      </c>
      <c r="AT95" s="12">
        <v>1000000</v>
      </c>
      <c r="AU95" s="12">
        <v>0</v>
      </c>
      <c r="AV95" s="12">
        <v>1360000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</row>
    <row r="96" spans="1:80" ht="15">
      <c r="A96" s="13" t="s">
        <v>196</v>
      </c>
      <c r="B96" s="1" t="s">
        <v>205</v>
      </c>
      <c r="C96" s="12">
        <v>115756639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571993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89155521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26029125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</row>
    <row r="97" spans="1:80" ht="30">
      <c r="A97" s="13" t="s">
        <v>202</v>
      </c>
      <c r="B97" s="1" t="s">
        <v>465</v>
      </c>
      <c r="C97" s="12">
        <v>14930475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14930475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2">
        <v>0</v>
      </c>
    </row>
    <row r="98" spans="1:80" ht="30">
      <c r="A98" s="5" t="s">
        <v>464</v>
      </c>
      <c r="B98" s="15" t="s">
        <v>463</v>
      </c>
      <c r="C98" s="14">
        <v>316719327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20100000</v>
      </c>
      <c r="O98" s="14">
        <v>0</v>
      </c>
      <c r="P98" s="14">
        <v>1312993</v>
      </c>
      <c r="Q98" s="14">
        <v>0</v>
      </c>
      <c r="R98" s="14">
        <v>1500000</v>
      </c>
      <c r="S98" s="14">
        <v>0</v>
      </c>
      <c r="T98" s="14">
        <v>0</v>
      </c>
      <c r="U98" s="14">
        <v>0</v>
      </c>
      <c r="V98" s="14">
        <v>207155521</v>
      </c>
      <c r="W98" s="14">
        <v>0</v>
      </c>
      <c r="X98" s="14">
        <v>18000000</v>
      </c>
      <c r="Y98" s="14">
        <v>0</v>
      </c>
      <c r="Z98" s="14">
        <v>0</v>
      </c>
      <c r="AA98" s="14">
        <v>0</v>
      </c>
      <c r="AB98" s="14">
        <v>12209623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15485465</v>
      </c>
      <c r="AJ98" s="14">
        <v>0</v>
      </c>
      <c r="AK98" s="14">
        <v>0</v>
      </c>
      <c r="AL98" s="14">
        <v>0</v>
      </c>
      <c r="AM98" s="14">
        <v>0</v>
      </c>
      <c r="AN98" s="14">
        <v>3284170</v>
      </c>
      <c r="AO98" s="14">
        <v>7386300</v>
      </c>
      <c r="AP98" s="14">
        <v>600000</v>
      </c>
      <c r="AQ98" s="14">
        <v>0</v>
      </c>
      <c r="AR98" s="14">
        <v>0</v>
      </c>
      <c r="AS98" s="14">
        <v>0</v>
      </c>
      <c r="AT98" s="14">
        <v>1000000</v>
      </c>
      <c r="AU98" s="14">
        <v>0</v>
      </c>
      <c r="AV98" s="14">
        <v>2656130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26029125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</row>
    <row r="99" spans="1:80" ht="30">
      <c r="A99" s="5" t="s">
        <v>206</v>
      </c>
      <c r="B99" s="15" t="s">
        <v>462</v>
      </c>
      <c r="C99" s="14">
        <v>23054601143</v>
      </c>
      <c r="D99" s="14">
        <v>4122631831</v>
      </c>
      <c r="E99" s="14">
        <v>113437391</v>
      </c>
      <c r="F99" s="14">
        <v>1280552206</v>
      </c>
      <c r="G99" s="14">
        <v>401689280</v>
      </c>
      <c r="H99" s="14">
        <v>3510962</v>
      </c>
      <c r="I99" s="14">
        <v>1837539655</v>
      </c>
      <c r="J99" s="14">
        <v>151574147</v>
      </c>
      <c r="K99" s="14">
        <v>390072355</v>
      </c>
      <c r="L99" s="14">
        <v>195132350</v>
      </c>
      <c r="M99" s="14">
        <v>508210276</v>
      </c>
      <c r="N99" s="14">
        <v>472788708</v>
      </c>
      <c r="O99" s="14">
        <v>10322500</v>
      </c>
      <c r="P99" s="14">
        <v>26221065</v>
      </c>
      <c r="Q99" s="14">
        <v>19445251</v>
      </c>
      <c r="R99" s="14">
        <v>1500000</v>
      </c>
      <c r="S99" s="14">
        <v>55246946</v>
      </c>
      <c r="T99" s="14">
        <v>7678386</v>
      </c>
      <c r="U99" s="14">
        <v>1366300450</v>
      </c>
      <c r="V99" s="14">
        <v>945511190</v>
      </c>
      <c r="W99" s="14">
        <v>467077270</v>
      </c>
      <c r="X99" s="14">
        <v>33200000</v>
      </c>
      <c r="Y99" s="14">
        <v>11977358</v>
      </c>
      <c r="Z99" s="14">
        <v>27472923</v>
      </c>
      <c r="AA99" s="14">
        <v>240000</v>
      </c>
      <c r="AB99" s="14">
        <v>148790928</v>
      </c>
      <c r="AC99" s="14">
        <v>53984053</v>
      </c>
      <c r="AD99" s="14">
        <v>60338018</v>
      </c>
      <c r="AE99" s="14">
        <v>35500000</v>
      </c>
      <c r="AF99" s="14">
        <v>2000000</v>
      </c>
      <c r="AG99" s="14">
        <v>29000000</v>
      </c>
      <c r="AH99" s="14">
        <v>230000</v>
      </c>
      <c r="AI99" s="14">
        <v>448302672</v>
      </c>
      <c r="AJ99" s="14">
        <v>11309681</v>
      </c>
      <c r="AK99" s="14">
        <v>600000</v>
      </c>
      <c r="AL99" s="14">
        <v>175666245</v>
      </c>
      <c r="AM99" s="14">
        <v>95532344</v>
      </c>
      <c r="AN99" s="14">
        <v>62572212</v>
      </c>
      <c r="AO99" s="14">
        <v>12889154</v>
      </c>
      <c r="AP99" s="14">
        <v>9571579</v>
      </c>
      <c r="AQ99" s="14">
        <v>72299461</v>
      </c>
      <c r="AR99" s="14">
        <v>2960925864</v>
      </c>
      <c r="AS99" s="14">
        <v>71449807</v>
      </c>
      <c r="AT99" s="14">
        <v>705493854</v>
      </c>
      <c r="AU99" s="14">
        <v>4415584</v>
      </c>
      <c r="AV99" s="14">
        <v>3735397</v>
      </c>
      <c r="AW99" s="14">
        <v>1530525910</v>
      </c>
      <c r="AX99" s="14">
        <v>3630999</v>
      </c>
      <c r="AY99" s="14">
        <v>29870390</v>
      </c>
      <c r="AZ99" s="14">
        <v>1837001</v>
      </c>
      <c r="BA99" s="14">
        <v>30763660</v>
      </c>
      <c r="BB99" s="14">
        <v>11295000</v>
      </c>
      <c r="BC99" s="14">
        <v>2320000</v>
      </c>
      <c r="BD99" s="14">
        <v>6277702</v>
      </c>
      <c r="BE99" s="14">
        <v>92275415</v>
      </c>
      <c r="BF99" s="14">
        <v>44225108</v>
      </c>
      <c r="BG99" s="14">
        <v>314332179</v>
      </c>
      <c r="BH99" s="14">
        <v>65302557</v>
      </c>
      <c r="BI99" s="14">
        <v>103630829</v>
      </c>
      <c r="BJ99" s="14">
        <v>27240578</v>
      </c>
      <c r="BK99" s="14">
        <v>26029125</v>
      </c>
      <c r="BL99" s="14">
        <v>37623622</v>
      </c>
      <c r="BM99" s="14">
        <v>27024945</v>
      </c>
      <c r="BN99" s="14">
        <v>51582685</v>
      </c>
      <c r="BO99" s="14">
        <v>1482679860</v>
      </c>
      <c r="BP99" s="14">
        <v>124146354</v>
      </c>
      <c r="BQ99" s="14">
        <v>211255</v>
      </c>
      <c r="BR99" s="14">
        <v>133516908</v>
      </c>
      <c r="BS99" s="14">
        <v>261338695</v>
      </c>
      <c r="BT99" s="14">
        <v>685035</v>
      </c>
      <c r="BU99" s="14">
        <v>280530713</v>
      </c>
      <c r="BV99" s="14">
        <v>19121214</v>
      </c>
      <c r="BW99" s="14">
        <v>304657321</v>
      </c>
      <c r="BX99" s="14">
        <v>309942171</v>
      </c>
      <c r="BY99" s="14">
        <v>33109655</v>
      </c>
      <c r="BZ99" s="14">
        <v>223997844</v>
      </c>
      <c r="CA99" s="14">
        <v>1601210</v>
      </c>
      <c r="CB99" s="14">
        <v>59335850</v>
      </c>
    </row>
    <row r="100" spans="1:80" ht="30">
      <c r="A100" s="13" t="s">
        <v>326</v>
      </c>
      <c r="B100" s="1" t="s">
        <v>461</v>
      </c>
      <c r="C100" s="12">
        <v>1337500000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1337500000</v>
      </c>
    </row>
    <row r="101" spans="1:80" ht="30">
      <c r="A101" s="13" t="s">
        <v>460</v>
      </c>
      <c r="B101" s="1" t="s">
        <v>459</v>
      </c>
      <c r="C101" s="12">
        <v>1337500000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1337500000</v>
      </c>
    </row>
    <row r="102" spans="1:80" ht="30">
      <c r="A102" s="13" t="s">
        <v>458</v>
      </c>
      <c r="B102" s="1" t="s">
        <v>336</v>
      </c>
      <c r="C102" s="12">
        <v>254272119</v>
      </c>
      <c r="D102" s="12">
        <v>0</v>
      </c>
      <c r="E102" s="12">
        <v>0</v>
      </c>
      <c r="F102" s="12">
        <v>0</v>
      </c>
      <c r="G102" s="12">
        <v>0</v>
      </c>
      <c r="H102" s="12">
        <v>254272119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</row>
    <row r="103" spans="1:80" ht="15">
      <c r="A103" s="13" t="s">
        <v>457</v>
      </c>
      <c r="B103" s="1" t="s">
        <v>337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</row>
    <row r="104" spans="1:80" ht="15">
      <c r="A104" s="13" t="s">
        <v>456</v>
      </c>
      <c r="B104" s="1" t="s">
        <v>338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/>
    </row>
    <row r="105" spans="1:80" ht="30">
      <c r="A105" s="13" t="s">
        <v>433</v>
      </c>
      <c r="B105" s="1" t="s">
        <v>455</v>
      </c>
      <c r="C105" s="12">
        <f t="shared" ref="C105:AH105" si="0">C101+C102+C104</f>
        <v>1591772119</v>
      </c>
      <c r="D105" s="12">
        <f t="shared" si="0"/>
        <v>0</v>
      </c>
      <c r="E105" s="12">
        <f t="shared" si="0"/>
        <v>0</v>
      </c>
      <c r="F105" s="12">
        <f t="shared" si="0"/>
        <v>0</v>
      </c>
      <c r="G105" s="12">
        <f t="shared" si="0"/>
        <v>0</v>
      </c>
      <c r="H105" s="12">
        <f t="shared" si="0"/>
        <v>254272119</v>
      </c>
      <c r="I105" s="12">
        <f t="shared" si="0"/>
        <v>0</v>
      </c>
      <c r="J105" s="12">
        <f t="shared" si="0"/>
        <v>0</v>
      </c>
      <c r="K105" s="12">
        <f t="shared" si="0"/>
        <v>0</v>
      </c>
      <c r="L105" s="12">
        <f t="shared" si="0"/>
        <v>0</v>
      </c>
      <c r="M105" s="12">
        <f t="shared" si="0"/>
        <v>0</v>
      </c>
      <c r="N105" s="12">
        <f t="shared" si="0"/>
        <v>0</v>
      </c>
      <c r="O105" s="12">
        <f t="shared" si="0"/>
        <v>0</v>
      </c>
      <c r="P105" s="12">
        <f t="shared" si="0"/>
        <v>0</v>
      </c>
      <c r="Q105" s="12">
        <f t="shared" si="0"/>
        <v>0</v>
      </c>
      <c r="R105" s="12">
        <f t="shared" si="0"/>
        <v>0</v>
      </c>
      <c r="S105" s="12">
        <f t="shared" si="0"/>
        <v>0</v>
      </c>
      <c r="T105" s="12">
        <f t="shared" si="0"/>
        <v>0</v>
      </c>
      <c r="U105" s="12">
        <f t="shared" si="0"/>
        <v>0</v>
      </c>
      <c r="V105" s="12">
        <f t="shared" si="0"/>
        <v>0</v>
      </c>
      <c r="W105" s="12">
        <f t="shared" si="0"/>
        <v>0</v>
      </c>
      <c r="X105" s="12">
        <f t="shared" si="0"/>
        <v>0</v>
      </c>
      <c r="Y105" s="12">
        <f t="shared" si="0"/>
        <v>0</v>
      </c>
      <c r="Z105" s="12">
        <f t="shared" si="0"/>
        <v>0</v>
      </c>
      <c r="AA105" s="12">
        <f t="shared" si="0"/>
        <v>0</v>
      </c>
      <c r="AB105" s="12">
        <f t="shared" si="0"/>
        <v>0</v>
      </c>
      <c r="AC105" s="12">
        <f t="shared" si="0"/>
        <v>0</v>
      </c>
      <c r="AD105" s="12">
        <f t="shared" si="0"/>
        <v>0</v>
      </c>
      <c r="AE105" s="12">
        <f t="shared" si="0"/>
        <v>0</v>
      </c>
      <c r="AF105" s="12">
        <f t="shared" si="0"/>
        <v>0</v>
      </c>
      <c r="AG105" s="12">
        <f t="shared" si="0"/>
        <v>0</v>
      </c>
      <c r="AH105" s="12">
        <f t="shared" si="0"/>
        <v>0</v>
      </c>
      <c r="AI105" s="12">
        <f t="shared" ref="AI105:BN105" si="1">AI101+AI102+AI104</f>
        <v>0</v>
      </c>
      <c r="AJ105" s="12">
        <f t="shared" si="1"/>
        <v>0</v>
      </c>
      <c r="AK105" s="12">
        <f t="shared" si="1"/>
        <v>0</v>
      </c>
      <c r="AL105" s="12">
        <f t="shared" si="1"/>
        <v>0</v>
      </c>
      <c r="AM105" s="12">
        <f t="shared" si="1"/>
        <v>0</v>
      </c>
      <c r="AN105" s="12">
        <f t="shared" si="1"/>
        <v>0</v>
      </c>
      <c r="AO105" s="12">
        <f t="shared" si="1"/>
        <v>0</v>
      </c>
      <c r="AP105" s="12">
        <f t="shared" si="1"/>
        <v>0</v>
      </c>
      <c r="AQ105" s="12">
        <f t="shared" si="1"/>
        <v>0</v>
      </c>
      <c r="AR105" s="12">
        <f t="shared" si="1"/>
        <v>0</v>
      </c>
      <c r="AS105" s="12">
        <f t="shared" si="1"/>
        <v>0</v>
      </c>
      <c r="AT105" s="12">
        <f t="shared" si="1"/>
        <v>0</v>
      </c>
      <c r="AU105" s="12">
        <f t="shared" si="1"/>
        <v>0</v>
      </c>
      <c r="AV105" s="12">
        <f t="shared" si="1"/>
        <v>0</v>
      </c>
      <c r="AW105" s="12">
        <f t="shared" si="1"/>
        <v>0</v>
      </c>
      <c r="AX105" s="12">
        <f t="shared" si="1"/>
        <v>0</v>
      </c>
      <c r="AY105" s="12">
        <f t="shared" si="1"/>
        <v>0</v>
      </c>
      <c r="AZ105" s="12">
        <f t="shared" si="1"/>
        <v>0</v>
      </c>
      <c r="BA105" s="12">
        <f t="shared" si="1"/>
        <v>0</v>
      </c>
      <c r="BB105" s="12">
        <f t="shared" si="1"/>
        <v>0</v>
      </c>
      <c r="BC105" s="12">
        <f t="shared" si="1"/>
        <v>0</v>
      </c>
      <c r="BD105" s="12">
        <f t="shared" si="1"/>
        <v>0</v>
      </c>
      <c r="BE105" s="12">
        <f t="shared" si="1"/>
        <v>0</v>
      </c>
      <c r="BF105" s="12">
        <f t="shared" si="1"/>
        <v>0</v>
      </c>
      <c r="BG105" s="12">
        <f t="shared" si="1"/>
        <v>0</v>
      </c>
      <c r="BH105" s="12">
        <f t="shared" si="1"/>
        <v>0</v>
      </c>
      <c r="BI105" s="12">
        <f t="shared" si="1"/>
        <v>0</v>
      </c>
      <c r="BJ105" s="12">
        <f t="shared" si="1"/>
        <v>0</v>
      </c>
      <c r="BK105" s="12">
        <f t="shared" si="1"/>
        <v>0</v>
      </c>
      <c r="BL105" s="12">
        <f t="shared" si="1"/>
        <v>0</v>
      </c>
      <c r="BM105" s="12">
        <f t="shared" si="1"/>
        <v>0</v>
      </c>
      <c r="BN105" s="12">
        <f t="shared" si="1"/>
        <v>0</v>
      </c>
      <c r="BO105" s="12">
        <f t="shared" ref="BO105:CT105" si="2">BO101+BO102+BO104</f>
        <v>0</v>
      </c>
      <c r="BP105" s="12">
        <f t="shared" si="2"/>
        <v>0</v>
      </c>
      <c r="BQ105" s="12">
        <f t="shared" si="2"/>
        <v>0</v>
      </c>
      <c r="BR105" s="12">
        <f t="shared" si="2"/>
        <v>0</v>
      </c>
      <c r="BS105" s="12">
        <f t="shared" si="2"/>
        <v>0</v>
      </c>
      <c r="BT105" s="12">
        <f t="shared" si="2"/>
        <v>0</v>
      </c>
      <c r="BU105" s="12">
        <f t="shared" si="2"/>
        <v>0</v>
      </c>
      <c r="BV105" s="12">
        <f t="shared" si="2"/>
        <v>0</v>
      </c>
      <c r="BW105" s="12">
        <f t="shared" si="2"/>
        <v>0</v>
      </c>
      <c r="BX105" s="12">
        <f t="shared" si="2"/>
        <v>0</v>
      </c>
      <c r="BY105" s="12">
        <f t="shared" si="2"/>
        <v>0</v>
      </c>
      <c r="BZ105" s="12">
        <f t="shared" si="2"/>
        <v>0</v>
      </c>
      <c r="CA105" s="12">
        <f t="shared" si="2"/>
        <v>0</v>
      </c>
      <c r="CB105" s="12">
        <f t="shared" si="2"/>
        <v>1337500000</v>
      </c>
    </row>
    <row r="106" spans="1:80" ht="15">
      <c r="A106" s="5" t="s">
        <v>454</v>
      </c>
      <c r="B106" s="15" t="s">
        <v>453</v>
      </c>
      <c r="C106" s="14">
        <f t="shared" ref="C106:AH106" si="3">C105</f>
        <v>1591772119</v>
      </c>
      <c r="D106" s="14">
        <f t="shared" si="3"/>
        <v>0</v>
      </c>
      <c r="E106" s="14">
        <f t="shared" si="3"/>
        <v>0</v>
      </c>
      <c r="F106" s="14">
        <f t="shared" si="3"/>
        <v>0</v>
      </c>
      <c r="G106" s="14">
        <f t="shared" si="3"/>
        <v>0</v>
      </c>
      <c r="H106" s="14">
        <f t="shared" si="3"/>
        <v>254272119</v>
      </c>
      <c r="I106" s="14">
        <f t="shared" si="3"/>
        <v>0</v>
      </c>
      <c r="J106" s="14">
        <f t="shared" si="3"/>
        <v>0</v>
      </c>
      <c r="K106" s="14">
        <f t="shared" si="3"/>
        <v>0</v>
      </c>
      <c r="L106" s="14">
        <f t="shared" si="3"/>
        <v>0</v>
      </c>
      <c r="M106" s="14">
        <f t="shared" si="3"/>
        <v>0</v>
      </c>
      <c r="N106" s="14">
        <f t="shared" si="3"/>
        <v>0</v>
      </c>
      <c r="O106" s="14">
        <f t="shared" si="3"/>
        <v>0</v>
      </c>
      <c r="P106" s="14">
        <f t="shared" si="3"/>
        <v>0</v>
      </c>
      <c r="Q106" s="14">
        <f t="shared" si="3"/>
        <v>0</v>
      </c>
      <c r="R106" s="14">
        <f t="shared" si="3"/>
        <v>0</v>
      </c>
      <c r="S106" s="14">
        <f t="shared" si="3"/>
        <v>0</v>
      </c>
      <c r="T106" s="14">
        <f t="shared" si="3"/>
        <v>0</v>
      </c>
      <c r="U106" s="14">
        <f t="shared" si="3"/>
        <v>0</v>
      </c>
      <c r="V106" s="14">
        <f t="shared" si="3"/>
        <v>0</v>
      </c>
      <c r="W106" s="14">
        <f t="shared" si="3"/>
        <v>0</v>
      </c>
      <c r="X106" s="14">
        <f t="shared" si="3"/>
        <v>0</v>
      </c>
      <c r="Y106" s="14">
        <f t="shared" si="3"/>
        <v>0</v>
      </c>
      <c r="Z106" s="14">
        <f t="shared" si="3"/>
        <v>0</v>
      </c>
      <c r="AA106" s="14">
        <f t="shared" si="3"/>
        <v>0</v>
      </c>
      <c r="AB106" s="14">
        <f t="shared" si="3"/>
        <v>0</v>
      </c>
      <c r="AC106" s="14">
        <f t="shared" si="3"/>
        <v>0</v>
      </c>
      <c r="AD106" s="14">
        <f t="shared" si="3"/>
        <v>0</v>
      </c>
      <c r="AE106" s="14">
        <f t="shared" si="3"/>
        <v>0</v>
      </c>
      <c r="AF106" s="14">
        <f t="shared" si="3"/>
        <v>0</v>
      </c>
      <c r="AG106" s="14">
        <f t="shared" si="3"/>
        <v>0</v>
      </c>
      <c r="AH106" s="14">
        <f t="shared" si="3"/>
        <v>0</v>
      </c>
      <c r="AI106" s="14">
        <f t="shared" ref="AI106:BN106" si="4">AI105</f>
        <v>0</v>
      </c>
      <c r="AJ106" s="14">
        <f t="shared" si="4"/>
        <v>0</v>
      </c>
      <c r="AK106" s="14">
        <f t="shared" si="4"/>
        <v>0</v>
      </c>
      <c r="AL106" s="14">
        <f t="shared" si="4"/>
        <v>0</v>
      </c>
      <c r="AM106" s="14">
        <f t="shared" si="4"/>
        <v>0</v>
      </c>
      <c r="AN106" s="14">
        <f t="shared" si="4"/>
        <v>0</v>
      </c>
      <c r="AO106" s="14">
        <f t="shared" si="4"/>
        <v>0</v>
      </c>
      <c r="AP106" s="14">
        <f t="shared" si="4"/>
        <v>0</v>
      </c>
      <c r="AQ106" s="14">
        <f t="shared" si="4"/>
        <v>0</v>
      </c>
      <c r="AR106" s="14">
        <f t="shared" si="4"/>
        <v>0</v>
      </c>
      <c r="AS106" s="14">
        <f t="shared" si="4"/>
        <v>0</v>
      </c>
      <c r="AT106" s="14">
        <f t="shared" si="4"/>
        <v>0</v>
      </c>
      <c r="AU106" s="14">
        <f t="shared" si="4"/>
        <v>0</v>
      </c>
      <c r="AV106" s="14">
        <f t="shared" si="4"/>
        <v>0</v>
      </c>
      <c r="AW106" s="14">
        <f t="shared" si="4"/>
        <v>0</v>
      </c>
      <c r="AX106" s="14">
        <f t="shared" si="4"/>
        <v>0</v>
      </c>
      <c r="AY106" s="14">
        <f t="shared" si="4"/>
        <v>0</v>
      </c>
      <c r="AZ106" s="14">
        <f t="shared" si="4"/>
        <v>0</v>
      </c>
      <c r="BA106" s="14">
        <f t="shared" si="4"/>
        <v>0</v>
      </c>
      <c r="BB106" s="14">
        <f t="shared" si="4"/>
        <v>0</v>
      </c>
      <c r="BC106" s="14">
        <f t="shared" si="4"/>
        <v>0</v>
      </c>
      <c r="BD106" s="14">
        <f t="shared" si="4"/>
        <v>0</v>
      </c>
      <c r="BE106" s="14">
        <f t="shared" si="4"/>
        <v>0</v>
      </c>
      <c r="BF106" s="14">
        <f t="shared" si="4"/>
        <v>0</v>
      </c>
      <c r="BG106" s="14">
        <f t="shared" si="4"/>
        <v>0</v>
      </c>
      <c r="BH106" s="14">
        <f t="shared" si="4"/>
        <v>0</v>
      </c>
      <c r="BI106" s="14">
        <f t="shared" si="4"/>
        <v>0</v>
      </c>
      <c r="BJ106" s="14">
        <f t="shared" si="4"/>
        <v>0</v>
      </c>
      <c r="BK106" s="14">
        <f t="shared" si="4"/>
        <v>0</v>
      </c>
      <c r="BL106" s="14">
        <f t="shared" si="4"/>
        <v>0</v>
      </c>
      <c r="BM106" s="14">
        <f t="shared" si="4"/>
        <v>0</v>
      </c>
      <c r="BN106" s="14">
        <f t="shared" si="4"/>
        <v>0</v>
      </c>
      <c r="BO106" s="14">
        <f t="shared" ref="BO106:CT106" si="5">BO105</f>
        <v>0</v>
      </c>
      <c r="BP106" s="14">
        <f t="shared" si="5"/>
        <v>0</v>
      </c>
      <c r="BQ106" s="14">
        <f t="shared" si="5"/>
        <v>0</v>
      </c>
      <c r="BR106" s="14">
        <f t="shared" si="5"/>
        <v>0</v>
      </c>
      <c r="BS106" s="14">
        <f t="shared" si="5"/>
        <v>0</v>
      </c>
      <c r="BT106" s="14">
        <f t="shared" si="5"/>
        <v>0</v>
      </c>
      <c r="BU106" s="14">
        <f t="shared" si="5"/>
        <v>0</v>
      </c>
      <c r="BV106" s="14">
        <f t="shared" si="5"/>
        <v>0</v>
      </c>
      <c r="BW106" s="14">
        <f t="shared" si="5"/>
        <v>0</v>
      </c>
      <c r="BX106" s="14">
        <f t="shared" si="5"/>
        <v>0</v>
      </c>
      <c r="BY106" s="14">
        <f t="shared" si="5"/>
        <v>0</v>
      </c>
      <c r="BZ106" s="14">
        <f t="shared" si="5"/>
        <v>0</v>
      </c>
      <c r="CA106" s="14">
        <f t="shared" si="5"/>
        <v>0</v>
      </c>
      <c r="CB106" s="14">
        <f t="shared" si="5"/>
        <v>1337500000</v>
      </c>
    </row>
    <row r="107" spans="1:80" ht="15">
      <c r="A107" s="5" t="s">
        <v>452</v>
      </c>
      <c r="B107" s="15" t="s">
        <v>451</v>
      </c>
      <c r="C107" s="14">
        <f t="shared" ref="C107:AH107" si="6">C99+C106</f>
        <v>24646373262</v>
      </c>
      <c r="D107" s="14">
        <f t="shared" si="6"/>
        <v>4122631831</v>
      </c>
      <c r="E107" s="14">
        <f t="shared" si="6"/>
        <v>113437391</v>
      </c>
      <c r="F107" s="14">
        <f t="shared" si="6"/>
        <v>1280552206</v>
      </c>
      <c r="G107" s="14">
        <f t="shared" si="6"/>
        <v>401689280</v>
      </c>
      <c r="H107" s="14">
        <f t="shared" si="6"/>
        <v>257783081</v>
      </c>
      <c r="I107" s="14">
        <f t="shared" si="6"/>
        <v>1837539655</v>
      </c>
      <c r="J107" s="14">
        <f t="shared" si="6"/>
        <v>151574147</v>
      </c>
      <c r="K107" s="14">
        <f t="shared" si="6"/>
        <v>390072355</v>
      </c>
      <c r="L107" s="14">
        <f t="shared" si="6"/>
        <v>195132350</v>
      </c>
      <c r="M107" s="14">
        <f t="shared" si="6"/>
        <v>508210276</v>
      </c>
      <c r="N107" s="14">
        <f t="shared" si="6"/>
        <v>472788708</v>
      </c>
      <c r="O107" s="14">
        <f t="shared" si="6"/>
        <v>10322500</v>
      </c>
      <c r="P107" s="14">
        <f t="shared" si="6"/>
        <v>26221065</v>
      </c>
      <c r="Q107" s="14">
        <f t="shared" si="6"/>
        <v>19445251</v>
      </c>
      <c r="R107" s="14">
        <f t="shared" si="6"/>
        <v>1500000</v>
      </c>
      <c r="S107" s="14">
        <f t="shared" si="6"/>
        <v>55246946</v>
      </c>
      <c r="T107" s="14">
        <f t="shared" si="6"/>
        <v>7678386</v>
      </c>
      <c r="U107" s="14">
        <f t="shared" si="6"/>
        <v>1366300450</v>
      </c>
      <c r="V107" s="14">
        <f t="shared" si="6"/>
        <v>945511190</v>
      </c>
      <c r="W107" s="14">
        <f t="shared" si="6"/>
        <v>467077270</v>
      </c>
      <c r="X107" s="14">
        <f t="shared" si="6"/>
        <v>33200000</v>
      </c>
      <c r="Y107" s="14">
        <f t="shared" si="6"/>
        <v>11977358</v>
      </c>
      <c r="Z107" s="14">
        <f t="shared" si="6"/>
        <v>27472923</v>
      </c>
      <c r="AA107" s="14">
        <f t="shared" si="6"/>
        <v>240000</v>
      </c>
      <c r="AB107" s="14">
        <f t="shared" si="6"/>
        <v>148790928</v>
      </c>
      <c r="AC107" s="14">
        <f t="shared" si="6"/>
        <v>53984053</v>
      </c>
      <c r="AD107" s="14">
        <f t="shared" si="6"/>
        <v>60338018</v>
      </c>
      <c r="AE107" s="14">
        <f t="shared" si="6"/>
        <v>35500000</v>
      </c>
      <c r="AF107" s="14">
        <f t="shared" si="6"/>
        <v>2000000</v>
      </c>
      <c r="AG107" s="14">
        <f t="shared" si="6"/>
        <v>29000000</v>
      </c>
      <c r="AH107" s="14">
        <f t="shared" si="6"/>
        <v>230000</v>
      </c>
      <c r="AI107" s="14">
        <f t="shared" ref="AI107:BN107" si="7">AI99+AI106</f>
        <v>448302672</v>
      </c>
      <c r="AJ107" s="14">
        <f t="shared" si="7"/>
        <v>11309681</v>
      </c>
      <c r="AK107" s="14">
        <f t="shared" si="7"/>
        <v>600000</v>
      </c>
      <c r="AL107" s="14">
        <f t="shared" si="7"/>
        <v>175666245</v>
      </c>
      <c r="AM107" s="14">
        <f t="shared" si="7"/>
        <v>95532344</v>
      </c>
      <c r="AN107" s="14">
        <f t="shared" si="7"/>
        <v>62572212</v>
      </c>
      <c r="AO107" s="14">
        <f t="shared" si="7"/>
        <v>12889154</v>
      </c>
      <c r="AP107" s="14">
        <f t="shared" si="7"/>
        <v>9571579</v>
      </c>
      <c r="AQ107" s="14">
        <f t="shared" si="7"/>
        <v>72299461</v>
      </c>
      <c r="AR107" s="14">
        <f t="shared" si="7"/>
        <v>2960925864</v>
      </c>
      <c r="AS107" s="14">
        <f t="shared" si="7"/>
        <v>71449807</v>
      </c>
      <c r="AT107" s="14">
        <f t="shared" si="7"/>
        <v>705493854</v>
      </c>
      <c r="AU107" s="14">
        <f t="shared" si="7"/>
        <v>4415584</v>
      </c>
      <c r="AV107" s="14">
        <f t="shared" si="7"/>
        <v>3735397</v>
      </c>
      <c r="AW107" s="14">
        <f t="shared" si="7"/>
        <v>1530525910</v>
      </c>
      <c r="AX107" s="14">
        <f t="shared" si="7"/>
        <v>3630999</v>
      </c>
      <c r="AY107" s="14">
        <f t="shared" si="7"/>
        <v>29870390</v>
      </c>
      <c r="AZ107" s="14">
        <f t="shared" si="7"/>
        <v>1837001</v>
      </c>
      <c r="BA107" s="14">
        <f t="shared" si="7"/>
        <v>30763660</v>
      </c>
      <c r="BB107" s="14">
        <f t="shared" si="7"/>
        <v>11295000</v>
      </c>
      <c r="BC107" s="14">
        <f t="shared" si="7"/>
        <v>2320000</v>
      </c>
      <c r="BD107" s="14">
        <f t="shared" si="7"/>
        <v>6277702</v>
      </c>
      <c r="BE107" s="14">
        <f t="shared" si="7"/>
        <v>92275415</v>
      </c>
      <c r="BF107" s="14">
        <f t="shared" si="7"/>
        <v>44225108</v>
      </c>
      <c r="BG107" s="14">
        <f t="shared" si="7"/>
        <v>314332179</v>
      </c>
      <c r="BH107" s="14">
        <f t="shared" si="7"/>
        <v>65302557</v>
      </c>
      <c r="BI107" s="14">
        <f t="shared" si="7"/>
        <v>103630829</v>
      </c>
      <c r="BJ107" s="14">
        <f t="shared" si="7"/>
        <v>27240578</v>
      </c>
      <c r="BK107" s="14">
        <f t="shared" si="7"/>
        <v>26029125</v>
      </c>
      <c r="BL107" s="14">
        <f t="shared" si="7"/>
        <v>37623622</v>
      </c>
      <c r="BM107" s="14">
        <f t="shared" si="7"/>
        <v>27024945</v>
      </c>
      <c r="BN107" s="14">
        <f t="shared" si="7"/>
        <v>51582685</v>
      </c>
      <c r="BO107" s="14">
        <f t="shared" ref="BO107:CT107" si="8">BO99+BO106</f>
        <v>1482679860</v>
      </c>
      <c r="BP107" s="14">
        <f t="shared" si="8"/>
        <v>124146354</v>
      </c>
      <c r="BQ107" s="14">
        <f t="shared" si="8"/>
        <v>211255</v>
      </c>
      <c r="BR107" s="14">
        <f t="shared" si="8"/>
        <v>133516908</v>
      </c>
      <c r="BS107" s="14">
        <f t="shared" si="8"/>
        <v>261338695</v>
      </c>
      <c r="BT107" s="14">
        <f t="shared" si="8"/>
        <v>685035</v>
      </c>
      <c r="BU107" s="14">
        <f t="shared" si="8"/>
        <v>280530713</v>
      </c>
      <c r="BV107" s="14">
        <f t="shared" si="8"/>
        <v>19121214</v>
      </c>
      <c r="BW107" s="14">
        <f t="shared" si="8"/>
        <v>304657321</v>
      </c>
      <c r="BX107" s="14">
        <f t="shared" si="8"/>
        <v>309942171</v>
      </c>
      <c r="BY107" s="14">
        <f t="shared" si="8"/>
        <v>33109655</v>
      </c>
      <c r="BZ107" s="14">
        <f t="shared" si="8"/>
        <v>223997844</v>
      </c>
      <c r="CA107" s="14">
        <f t="shared" si="8"/>
        <v>1601210</v>
      </c>
      <c r="CB107" s="14">
        <f t="shared" si="8"/>
        <v>1396835850</v>
      </c>
    </row>
    <row r="108" spans="1:80" ht="15">
      <c r="A108" s="13" t="s">
        <v>450</v>
      </c>
      <c r="B108" s="1" t="s">
        <v>430</v>
      </c>
      <c r="C108" s="12">
        <v>1504</v>
      </c>
      <c r="D108" s="12">
        <v>302</v>
      </c>
      <c r="E108" s="12">
        <v>0</v>
      </c>
      <c r="F108" s="12">
        <v>0</v>
      </c>
      <c r="G108" s="12">
        <v>39</v>
      </c>
      <c r="H108" s="12">
        <v>0</v>
      </c>
      <c r="I108" s="12">
        <v>0</v>
      </c>
      <c r="J108" s="12">
        <v>0</v>
      </c>
      <c r="K108" s="12">
        <v>44</v>
      </c>
      <c r="L108" s="12">
        <v>0</v>
      </c>
      <c r="M108" s="12">
        <v>0</v>
      </c>
      <c r="N108" s="12">
        <v>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1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564</v>
      </c>
      <c r="AS108" s="12">
        <v>12</v>
      </c>
      <c r="AT108" s="12">
        <v>65</v>
      </c>
      <c r="AU108" s="12">
        <v>0</v>
      </c>
      <c r="AV108" s="12">
        <v>0</v>
      </c>
      <c r="AW108" s="12">
        <v>33</v>
      </c>
      <c r="AX108" s="12">
        <v>1</v>
      </c>
      <c r="AY108" s="12">
        <v>2</v>
      </c>
      <c r="AZ108" s="12">
        <v>1</v>
      </c>
      <c r="BA108" s="12">
        <v>4</v>
      </c>
      <c r="BB108" s="12">
        <v>0</v>
      </c>
      <c r="BC108" s="12">
        <v>0</v>
      </c>
      <c r="BD108" s="12">
        <v>0</v>
      </c>
      <c r="BE108" s="12">
        <v>15</v>
      </c>
      <c r="BF108" s="12">
        <v>6</v>
      </c>
      <c r="BG108" s="12">
        <v>34</v>
      </c>
      <c r="BH108" s="12">
        <v>8</v>
      </c>
      <c r="BI108" s="12">
        <v>15</v>
      </c>
      <c r="BJ108" s="12">
        <v>4</v>
      </c>
      <c r="BK108" s="12">
        <v>0</v>
      </c>
      <c r="BL108" s="12">
        <v>0</v>
      </c>
      <c r="BM108" s="12">
        <v>0</v>
      </c>
      <c r="BN108" s="12">
        <v>0</v>
      </c>
      <c r="BO108" s="12">
        <v>235</v>
      </c>
      <c r="BP108" s="12">
        <v>10</v>
      </c>
      <c r="BQ108" s="12">
        <v>0</v>
      </c>
      <c r="BR108" s="12">
        <v>20</v>
      </c>
      <c r="BS108" s="12">
        <v>32</v>
      </c>
      <c r="BT108" s="12">
        <v>0</v>
      </c>
      <c r="BU108" s="12">
        <v>0</v>
      </c>
      <c r="BV108" s="12">
        <v>0</v>
      </c>
      <c r="BW108" s="12">
        <v>4</v>
      </c>
      <c r="BX108" s="12">
        <v>47</v>
      </c>
      <c r="BY108" s="12">
        <v>5</v>
      </c>
      <c r="BZ108" s="12">
        <v>0</v>
      </c>
      <c r="CA108" s="12">
        <v>0</v>
      </c>
      <c r="CB108" s="12">
        <v>0</v>
      </c>
    </row>
  </sheetData>
  <mergeCells count="1">
    <mergeCell ref="A1:C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E192-FD9E-264B-A1BB-4347C6420B8B}">
  <dimension ref="A1:AQ88"/>
  <sheetViews>
    <sheetView zoomScale="120" zoomScaleNormal="120" workbookViewId="0">
      <pane ySplit="2" topLeftCell="A41" activePane="bottomLeft" state="frozen"/>
      <selection activeCell="D105" sqref="D105:CB105"/>
      <selection pane="bottomLeft" activeCell="B59" sqref="B59"/>
    </sheetView>
  </sheetViews>
  <sheetFormatPr baseColWidth="10" defaultColWidth="8.83203125" defaultRowHeight="13"/>
  <cols>
    <col min="1" max="1" width="8.1640625" customWidth="1"/>
    <col min="2" max="2" width="41" customWidth="1"/>
    <col min="3" max="43" width="32.83203125" customWidth="1"/>
  </cols>
  <sheetData>
    <row r="1" spans="1:43">
      <c r="A1" s="18" t="s">
        <v>431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pans="1:43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346</v>
      </c>
      <c r="F2" s="3" t="s">
        <v>347</v>
      </c>
      <c r="G2" s="3" t="s">
        <v>348</v>
      </c>
      <c r="H2" s="3" t="s">
        <v>652</v>
      </c>
      <c r="I2" s="3" t="s">
        <v>349</v>
      </c>
      <c r="J2" s="3" t="s">
        <v>546</v>
      </c>
      <c r="K2" s="3" t="s">
        <v>352</v>
      </c>
      <c r="L2" s="3" t="s">
        <v>356</v>
      </c>
      <c r="M2" s="3" t="s">
        <v>621</v>
      </c>
      <c r="N2" s="3" t="s">
        <v>544</v>
      </c>
      <c r="O2" s="3" t="s">
        <v>360</v>
      </c>
      <c r="P2" s="3" t="s">
        <v>361</v>
      </c>
      <c r="Q2" s="3" t="s">
        <v>365</v>
      </c>
      <c r="R2" s="3" t="s">
        <v>367</v>
      </c>
      <c r="S2" s="3" t="s">
        <v>541</v>
      </c>
      <c r="T2" s="3" t="s">
        <v>539</v>
      </c>
      <c r="U2" s="3" t="s">
        <v>536</v>
      </c>
      <c r="V2" s="3" t="s">
        <v>608</v>
      </c>
      <c r="W2" s="3" t="s">
        <v>534</v>
      </c>
      <c r="X2" s="3" t="s">
        <v>532</v>
      </c>
      <c r="Y2" s="3" t="s">
        <v>386</v>
      </c>
      <c r="Z2" s="3" t="s">
        <v>387</v>
      </c>
      <c r="AA2" s="3" t="s">
        <v>528</v>
      </c>
      <c r="AB2" s="3" t="s">
        <v>394</v>
      </c>
      <c r="AC2" s="3" t="s">
        <v>527</v>
      </c>
      <c r="AD2" s="3" t="s">
        <v>526</v>
      </c>
      <c r="AE2" s="3" t="s">
        <v>525</v>
      </c>
      <c r="AF2" s="3" t="s">
        <v>523</v>
      </c>
      <c r="AG2" s="3" t="s">
        <v>522</v>
      </c>
      <c r="AH2" s="3" t="s">
        <v>521</v>
      </c>
      <c r="AI2" s="3" t="s">
        <v>406</v>
      </c>
      <c r="AJ2" s="3" t="s">
        <v>407</v>
      </c>
      <c r="AK2" s="3" t="s">
        <v>408</v>
      </c>
      <c r="AL2" s="3" t="s">
        <v>410</v>
      </c>
      <c r="AM2" s="3" t="s">
        <v>411</v>
      </c>
      <c r="AN2" s="3" t="s">
        <v>520</v>
      </c>
      <c r="AO2" s="3" t="s">
        <v>413</v>
      </c>
      <c r="AP2" s="3" t="s">
        <v>607</v>
      </c>
      <c r="AQ2" s="3" t="s">
        <v>518</v>
      </c>
    </row>
    <row r="3" spans="1:43" ht="30">
      <c r="A3" s="13" t="s">
        <v>0</v>
      </c>
      <c r="B3" s="1" t="s">
        <v>212</v>
      </c>
      <c r="C3" s="12">
        <v>1425995819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1425995819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</row>
    <row r="4" spans="1:43" ht="30">
      <c r="A4" s="13" t="s">
        <v>1</v>
      </c>
      <c r="B4" s="1" t="s">
        <v>213</v>
      </c>
      <c r="C4" s="12">
        <v>2643156305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2643156305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</row>
    <row r="5" spans="1:43" ht="30">
      <c r="A5" s="13" t="s">
        <v>2</v>
      </c>
      <c r="B5" s="1" t="s">
        <v>214</v>
      </c>
      <c r="C5" s="12">
        <v>1610421654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1610421654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</row>
    <row r="6" spans="1:43" ht="30">
      <c r="A6" s="13" t="s">
        <v>3</v>
      </c>
      <c r="B6" s="1" t="s">
        <v>215</v>
      </c>
      <c r="C6" s="12">
        <v>848499033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848499033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</row>
    <row r="7" spans="1:43" ht="45">
      <c r="A7" s="13" t="s">
        <v>11</v>
      </c>
      <c r="B7" s="1" t="s">
        <v>216</v>
      </c>
      <c r="C7" s="12">
        <v>2458920687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2458920687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</row>
    <row r="8" spans="1:43" ht="30">
      <c r="A8" s="13" t="s">
        <v>13</v>
      </c>
      <c r="B8" s="1" t="s">
        <v>217</v>
      </c>
      <c r="C8" s="12">
        <v>102422705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102422705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</row>
    <row r="9" spans="1:43" ht="15">
      <c r="A9" s="13" t="s">
        <v>4</v>
      </c>
      <c r="B9" s="1" t="s">
        <v>218</v>
      </c>
      <c r="C9" s="12">
        <v>41635356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41635356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</row>
    <row r="10" spans="1:43" ht="30">
      <c r="A10" s="13" t="s">
        <v>18</v>
      </c>
      <c r="B10" s="1" t="s">
        <v>219</v>
      </c>
      <c r="C10" s="12">
        <v>6672130872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6672130872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</row>
    <row r="11" spans="1:43" ht="15">
      <c r="A11" s="13" t="s">
        <v>20</v>
      </c>
      <c r="B11" s="1" t="s">
        <v>220</v>
      </c>
      <c r="C11" s="12">
        <v>30939472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30939472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</row>
    <row r="12" spans="1:43" ht="30">
      <c r="A12" s="13" t="s">
        <v>58</v>
      </c>
      <c r="B12" s="1" t="s">
        <v>221</v>
      </c>
      <c r="C12" s="12">
        <v>245940378</v>
      </c>
      <c r="D12" s="12">
        <v>44879674</v>
      </c>
      <c r="E12" s="12">
        <v>111139878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38918554</v>
      </c>
      <c r="Q12" s="12">
        <v>0</v>
      </c>
      <c r="R12" s="12">
        <v>3323100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43542137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4137035</v>
      </c>
      <c r="AP12" s="12">
        <v>0</v>
      </c>
      <c r="AQ12" s="12">
        <v>0</v>
      </c>
    </row>
    <row r="13" spans="1:43" ht="15">
      <c r="A13" s="13" t="s">
        <v>60</v>
      </c>
      <c r="B13" s="1" t="s">
        <v>606</v>
      </c>
      <c r="C13" s="12">
        <v>115276913</v>
      </c>
      <c r="D13" s="12">
        <v>0</v>
      </c>
      <c r="E13" s="12">
        <v>111139878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4137035</v>
      </c>
      <c r="AP13" s="12">
        <v>0</v>
      </c>
      <c r="AQ13" s="12">
        <v>0</v>
      </c>
    </row>
    <row r="14" spans="1:43" ht="30">
      <c r="A14" s="13" t="s">
        <v>64</v>
      </c>
      <c r="B14" s="1" t="s">
        <v>223</v>
      </c>
      <c r="C14" s="12">
        <v>43144237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6307370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36836867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</row>
    <row r="15" spans="1:43" ht="15">
      <c r="A15" s="13" t="s">
        <v>66</v>
      </c>
      <c r="B15" s="1" t="s">
        <v>605</v>
      </c>
      <c r="C15" s="12">
        <v>31677165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31677165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</row>
    <row r="16" spans="1:43" ht="15">
      <c r="A16" s="13" t="s">
        <v>68</v>
      </c>
      <c r="B16" s="1" t="s">
        <v>224</v>
      </c>
      <c r="C16" s="12">
        <v>3323100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3323100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</row>
    <row r="17" spans="1:43" ht="30">
      <c r="A17" s="13" t="s">
        <v>72</v>
      </c>
      <c r="B17" s="1" t="s">
        <v>225</v>
      </c>
      <c r="C17" s="12">
        <v>52518963</v>
      </c>
      <c r="D17" s="12">
        <v>44879674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934019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6705270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</row>
    <row r="18" spans="1:43" ht="30">
      <c r="A18" s="5" t="s">
        <v>78</v>
      </c>
      <c r="B18" s="15" t="s">
        <v>227</v>
      </c>
      <c r="C18" s="14">
        <v>6949010722</v>
      </c>
      <c r="D18" s="14">
        <v>44879674</v>
      </c>
      <c r="E18" s="14">
        <v>111139878</v>
      </c>
      <c r="F18" s="14">
        <v>0</v>
      </c>
      <c r="G18" s="14">
        <v>0</v>
      </c>
      <c r="H18" s="14">
        <v>0</v>
      </c>
      <c r="I18" s="14">
        <v>6672130872</v>
      </c>
      <c r="J18" s="14">
        <v>30939472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38918554</v>
      </c>
      <c r="Q18" s="14">
        <v>0</v>
      </c>
      <c r="R18" s="14">
        <v>3323100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43542137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4137035</v>
      </c>
      <c r="AP18" s="14">
        <v>0</v>
      </c>
      <c r="AQ18" s="14">
        <v>0</v>
      </c>
    </row>
    <row r="19" spans="1:43" ht="30">
      <c r="A19" s="13" t="s">
        <v>228</v>
      </c>
      <c r="B19" s="1" t="s">
        <v>229</v>
      </c>
      <c r="C19" s="12">
        <v>1519264335</v>
      </c>
      <c r="D19" s="12">
        <v>0</v>
      </c>
      <c r="E19" s="12">
        <v>0</v>
      </c>
      <c r="F19" s="12">
        <v>1400000000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117322835</v>
      </c>
      <c r="Q19" s="12">
        <v>0</v>
      </c>
      <c r="R19" s="12">
        <v>1941500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</row>
    <row r="20" spans="1:43" ht="15">
      <c r="A20" s="13" t="s">
        <v>230</v>
      </c>
      <c r="B20" s="1" t="s">
        <v>231</v>
      </c>
      <c r="C20" s="12">
        <v>1517322835</v>
      </c>
      <c r="D20" s="12">
        <v>0</v>
      </c>
      <c r="E20" s="12">
        <v>0</v>
      </c>
      <c r="F20" s="12">
        <v>1400000000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117322835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</row>
    <row r="21" spans="1:43" ht="15">
      <c r="A21" s="13" t="s">
        <v>232</v>
      </c>
      <c r="B21" s="1" t="s">
        <v>233</v>
      </c>
      <c r="C21" s="12">
        <v>1941500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1941500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</row>
    <row r="22" spans="1:43" ht="30">
      <c r="A22" s="5" t="s">
        <v>236</v>
      </c>
      <c r="B22" s="15" t="s">
        <v>237</v>
      </c>
      <c r="C22" s="14">
        <v>1519264335</v>
      </c>
      <c r="D22" s="14">
        <v>0</v>
      </c>
      <c r="E22" s="14">
        <v>0</v>
      </c>
      <c r="F22" s="14">
        <v>1400000000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117322835</v>
      </c>
      <c r="Q22" s="14">
        <v>0</v>
      </c>
      <c r="R22" s="14">
        <v>1941500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</row>
    <row r="23" spans="1:43" ht="15">
      <c r="A23" s="13" t="s">
        <v>240</v>
      </c>
      <c r="B23" s="1" t="s">
        <v>604</v>
      </c>
      <c r="C23" s="12">
        <v>5265662478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5265662478</v>
      </c>
      <c r="AQ23" s="12">
        <v>0</v>
      </c>
    </row>
    <row r="24" spans="1:43" ht="15">
      <c r="A24" s="13" t="s">
        <v>603</v>
      </c>
      <c r="B24" s="1" t="s">
        <v>241</v>
      </c>
      <c r="C24" s="12">
        <v>4596337837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4596337837</v>
      </c>
      <c r="AQ24" s="12">
        <v>0</v>
      </c>
    </row>
    <row r="25" spans="1:43" ht="15">
      <c r="A25" s="13" t="s">
        <v>602</v>
      </c>
      <c r="B25" s="1" t="s">
        <v>243</v>
      </c>
      <c r="C25" s="12">
        <v>669324641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669324641</v>
      </c>
      <c r="AQ25" s="12">
        <v>0</v>
      </c>
    </row>
    <row r="26" spans="1:43" ht="15">
      <c r="A26" s="13" t="s">
        <v>499</v>
      </c>
      <c r="B26" s="1" t="s">
        <v>601</v>
      </c>
      <c r="C26" s="12">
        <v>9786260882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9786260882</v>
      </c>
      <c r="AQ26" s="12">
        <v>0</v>
      </c>
    </row>
    <row r="27" spans="1:43" ht="30">
      <c r="A27" s="13" t="s">
        <v>116</v>
      </c>
      <c r="B27" s="1" t="s">
        <v>246</v>
      </c>
      <c r="C27" s="12">
        <v>9786260882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9786260882</v>
      </c>
      <c r="AQ27" s="12">
        <v>0</v>
      </c>
    </row>
    <row r="28" spans="1:43" ht="30">
      <c r="A28" s="13" t="s">
        <v>600</v>
      </c>
      <c r="B28" s="1" t="s">
        <v>599</v>
      </c>
      <c r="C28" s="12">
        <v>60503090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60503090</v>
      </c>
      <c r="AQ28" s="12">
        <v>0</v>
      </c>
    </row>
    <row r="29" spans="1:43" ht="15">
      <c r="A29" s="13" t="s">
        <v>128</v>
      </c>
      <c r="B29" s="1" t="s">
        <v>250</v>
      </c>
      <c r="C29" s="12">
        <v>60503090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60503090</v>
      </c>
      <c r="AQ29" s="12">
        <v>0</v>
      </c>
    </row>
    <row r="30" spans="1:43" ht="30">
      <c r="A30" s="13" t="s">
        <v>598</v>
      </c>
      <c r="B30" s="1" t="s">
        <v>597</v>
      </c>
      <c r="C30" s="12">
        <v>9846763972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9846763972</v>
      </c>
      <c r="AQ30" s="12">
        <v>0</v>
      </c>
    </row>
    <row r="31" spans="1:43" ht="15">
      <c r="A31" s="13" t="s">
        <v>138</v>
      </c>
      <c r="B31" s="1" t="s">
        <v>596</v>
      </c>
      <c r="C31" s="12">
        <v>428383672</v>
      </c>
      <c r="D31" s="12">
        <v>79113391</v>
      </c>
      <c r="E31" s="12">
        <v>0</v>
      </c>
      <c r="F31" s="12">
        <v>269690175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79580106</v>
      </c>
      <c r="AQ31" s="12">
        <v>0</v>
      </c>
    </row>
    <row r="32" spans="1:43" ht="15">
      <c r="A32" s="13" t="s">
        <v>595</v>
      </c>
      <c r="B32" s="1" t="s">
        <v>255</v>
      </c>
      <c r="C32" s="12">
        <v>270253009</v>
      </c>
      <c r="D32" s="12">
        <v>656234</v>
      </c>
      <c r="E32" s="12">
        <v>0</v>
      </c>
      <c r="F32" s="12">
        <v>269596775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</row>
    <row r="33" spans="1:43" ht="15">
      <c r="A33" s="13" t="s">
        <v>594</v>
      </c>
      <c r="B33" s="1" t="s">
        <v>593</v>
      </c>
      <c r="C33" s="12">
        <v>420000</v>
      </c>
      <c r="D33" s="12">
        <v>420000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</row>
    <row r="34" spans="1:43" ht="45">
      <c r="A34" s="13" t="s">
        <v>592</v>
      </c>
      <c r="B34" s="1" t="s">
        <v>257</v>
      </c>
      <c r="C34" s="12">
        <v>9367000</v>
      </c>
      <c r="D34" s="12">
        <v>9367000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</row>
    <row r="35" spans="1:43" ht="15">
      <c r="A35" s="13" t="s">
        <v>591</v>
      </c>
      <c r="B35" s="1" t="s">
        <v>259</v>
      </c>
      <c r="C35" s="12">
        <v>31248460</v>
      </c>
      <c r="D35" s="12">
        <v>3710000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27538460</v>
      </c>
      <c r="AQ35" s="12">
        <v>0</v>
      </c>
    </row>
    <row r="36" spans="1:43" ht="15">
      <c r="A36" s="13" t="s">
        <v>482</v>
      </c>
      <c r="B36" s="1" t="s">
        <v>260</v>
      </c>
      <c r="C36" s="12">
        <v>457740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457740</v>
      </c>
      <c r="AQ36" s="12">
        <v>0</v>
      </c>
    </row>
    <row r="37" spans="1:43" ht="15">
      <c r="A37" s="13">
        <v>99</v>
      </c>
      <c r="B37" s="1" t="s">
        <v>446</v>
      </c>
      <c r="C37" s="12">
        <f>C31-C32-C33-C34-C35-C36</f>
        <v>116637463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ht="15">
      <c r="A38" s="5" t="s">
        <v>150</v>
      </c>
      <c r="B38" s="15" t="s">
        <v>590</v>
      </c>
      <c r="C38" s="14">
        <v>15540810122</v>
      </c>
      <c r="D38" s="14">
        <v>79113391</v>
      </c>
      <c r="E38" s="14">
        <v>0</v>
      </c>
      <c r="F38" s="14">
        <v>269690175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15192006556</v>
      </c>
      <c r="AQ38" s="14">
        <v>0</v>
      </c>
    </row>
    <row r="39" spans="1:43" ht="15">
      <c r="A39" s="13" t="s">
        <v>154</v>
      </c>
      <c r="B39" s="1" t="s">
        <v>589</v>
      </c>
      <c r="C39" s="12">
        <v>1276563814</v>
      </c>
      <c r="D39" s="12">
        <v>12460035</v>
      </c>
      <c r="E39" s="12">
        <v>0</v>
      </c>
      <c r="F39" s="12">
        <v>527013564</v>
      </c>
      <c r="G39" s="12">
        <v>1439100</v>
      </c>
      <c r="H39" s="12">
        <v>13200</v>
      </c>
      <c r="I39" s="12">
        <v>32331</v>
      </c>
      <c r="J39" s="12">
        <v>0</v>
      </c>
      <c r="K39" s="12">
        <v>0</v>
      </c>
      <c r="L39" s="12">
        <v>401927787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373992</v>
      </c>
      <c r="Y39" s="12">
        <v>9025000</v>
      </c>
      <c r="Z39" s="12">
        <v>2823982</v>
      </c>
      <c r="AA39" s="12">
        <v>9500</v>
      </c>
      <c r="AB39" s="12">
        <v>0</v>
      </c>
      <c r="AC39" s="12">
        <v>333540</v>
      </c>
      <c r="AD39" s="12">
        <v>120</v>
      </c>
      <c r="AE39" s="12">
        <v>0</v>
      </c>
      <c r="AF39" s="12">
        <v>0</v>
      </c>
      <c r="AG39" s="12">
        <v>0</v>
      </c>
      <c r="AH39" s="12">
        <v>2520000</v>
      </c>
      <c r="AI39" s="12">
        <v>0</v>
      </c>
      <c r="AJ39" s="12">
        <v>0</v>
      </c>
      <c r="AK39" s="12">
        <v>318015463</v>
      </c>
      <c r="AL39" s="12">
        <v>500000</v>
      </c>
      <c r="AM39" s="12">
        <v>76200</v>
      </c>
      <c r="AN39" s="12">
        <v>0</v>
      </c>
      <c r="AO39" s="12">
        <v>0</v>
      </c>
      <c r="AP39" s="12">
        <v>0</v>
      </c>
      <c r="AQ39" s="12">
        <v>0</v>
      </c>
    </row>
    <row r="40" spans="1:43" ht="30">
      <c r="A40" s="13" t="s">
        <v>264</v>
      </c>
      <c r="B40" s="1" t="s">
        <v>263</v>
      </c>
      <c r="C40" s="12">
        <v>844247709</v>
      </c>
      <c r="D40" s="12">
        <v>329245</v>
      </c>
      <c r="E40" s="12">
        <v>0</v>
      </c>
      <c r="F40" s="12">
        <v>526188545</v>
      </c>
      <c r="G40" s="12">
        <v>0</v>
      </c>
      <c r="H40" s="12">
        <v>13200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317716719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</row>
    <row r="41" spans="1:43" ht="15">
      <c r="A41" s="13">
        <v>99</v>
      </c>
      <c r="B41" s="1" t="s">
        <v>447</v>
      </c>
      <c r="C41" s="12">
        <f>C39-C40</f>
        <v>432316105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ht="15">
      <c r="A42" s="13" t="s">
        <v>156</v>
      </c>
      <c r="B42" s="1" t="s">
        <v>588</v>
      </c>
      <c r="C42" s="12">
        <v>98160912</v>
      </c>
      <c r="D42" s="12">
        <v>53842768</v>
      </c>
      <c r="E42" s="12">
        <v>0</v>
      </c>
      <c r="F42" s="12">
        <v>14149534</v>
      </c>
      <c r="G42" s="12">
        <v>13734117</v>
      </c>
      <c r="H42" s="12">
        <v>0</v>
      </c>
      <c r="I42" s="12">
        <v>0</v>
      </c>
      <c r="J42" s="12">
        <v>0</v>
      </c>
      <c r="K42" s="12">
        <v>4154977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6597733</v>
      </c>
      <c r="Y42" s="12">
        <v>1074070</v>
      </c>
      <c r="Z42" s="12">
        <v>0</v>
      </c>
      <c r="AA42" s="12">
        <v>0</v>
      </c>
      <c r="AB42" s="12">
        <v>0</v>
      </c>
      <c r="AC42" s="12">
        <v>1225918</v>
      </c>
      <c r="AD42" s="12">
        <v>0</v>
      </c>
      <c r="AE42" s="12">
        <v>0</v>
      </c>
      <c r="AF42" s="12">
        <v>0</v>
      </c>
      <c r="AG42" s="12">
        <v>2211182</v>
      </c>
      <c r="AH42" s="12">
        <v>0</v>
      </c>
      <c r="AI42" s="12">
        <v>162717</v>
      </c>
      <c r="AJ42" s="12">
        <v>43738</v>
      </c>
      <c r="AK42" s="12">
        <v>134950</v>
      </c>
      <c r="AL42" s="12">
        <v>0</v>
      </c>
      <c r="AM42" s="12">
        <v>829208</v>
      </c>
      <c r="AN42" s="12">
        <v>0</v>
      </c>
      <c r="AO42" s="12">
        <v>0</v>
      </c>
      <c r="AP42" s="12">
        <v>0</v>
      </c>
      <c r="AQ42" s="12">
        <v>0</v>
      </c>
    </row>
    <row r="43" spans="1:43" ht="15">
      <c r="A43" s="13" t="s">
        <v>158</v>
      </c>
      <c r="B43" s="1" t="s">
        <v>267</v>
      </c>
      <c r="C43" s="12">
        <v>71640046</v>
      </c>
      <c r="D43" s="12">
        <v>48613282</v>
      </c>
      <c r="E43" s="12">
        <v>0</v>
      </c>
      <c r="F43" s="12">
        <v>1605123</v>
      </c>
      <c r="G43" s="12">
        <v>6240781</v>
      </c>
      <c r="H43" s="12">
        <v>0</v>
      </c>
      <c r="I43" s="12">
        <v>0</v>
      </c>
      <c r="J43" s="12">
        <v>0</v>
      </c>
      <c r="K43" s="12">
        <v>4154977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6597733</v>
      </c>
      <c r="Y43" s="12">
        <v>0</v>
      </c>
      <c r="Z43" s="12">
        <v>0</v>
      </c>
      <c r="AA43" s="12">
        <v>0</v>
      </c>
      <c r="AB43" s="12">
        <v>0</v>
      </c>
      <c r="AC43" s="12">
        <v>1225918</v>
      </c>
      <c r="AD43" s="12">
        <v>0</v>
      </c>
      <c r="AE43" s="12">
        <v>0</v>
      </c>
      <c r="AF43" s="12">
        <v>0</v>
      </c>
      <c r="AG43" s="12">
        <v>2178182</v>
      </c>
      <c r="AH43" s="12">
        <v>0</v>
      </c>
      <c r="AI43" s="12">
        <v>162717</v>
      </c>
      <c r="AJ43" s="12">
        <v>43738</v>
      </c>
      <c r="AK43" s="12">
        <v>0</v>
      </c>
      <c r="AL43" s="12">
        <v>0</v>
      </c>
      <c r="AM43" s="12">
        <v>817595</v>
      </c>
      <c r="AN43" s="12">
        <v>0</v>
      </c>
      <c r="AO43" s="12">
        <v>0</v>
      </c>
      <c r="AP43" s="12">
        <v>0</v>
      </c>
      <c r="AQ43" s="12">
        <v>0</v>
      </c>
    </row>
    <row r="44" spans="1:43" ht="15">
      <c r="A44" s="13">
        <v>99</v>
      </c>
      <c r="B44" s="1" t="s">
        <v>449</v>
      </c>
      <c r="C44" s="12">
        <f>C42-C43</f>
        <v>26520866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ht="15">
      <c r="A45" s="13" t="s">
        <v>478</v>
      </c>
      <c r="B45" s="1" t="s">
        <v>587</v>
      </c>
      <c r="C45" s="12">
        <v>40756450</v>
      </c>
      <c r="D45" s="12">
        <v>0</v>
      </c>
      <c r="E45" s="12">
        <v>0</v>
      </c>
      <c r="F45" s="12">
        <v>40756450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</row>
    <row r="46" spans="1:43" ht="15">
      <c r="A46" s="13" t="s">
        <v>270</v>
      </c>
      <c r="B46" s="1" t="s">
        <v>651</v>
      </c>
      <c r="C46" s="12">
        <v>20951</v>
      </c>
      <c r="D46" s="12">
        <v>0</v>
      </c>
      <c r="E46" s="12">
        <v>0</v>
      </c>
      <c r="F46" s="12">
        <v>20951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</row>
    <row r="47" spans="1:43" ht="15">
      <c r="A47" s="13">
        <v>99</v>
      </c>
      <c r="B47" s="1" t="s">
        <v>610</v>
      </c>
      <c r="C47" s="12">
        <f>C45-C46</f>
        <v>40735499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ht="15">
      <c r="A48" s="13" t="s">
        <v>168</v>
      </c>
      <c r="B48" s="1" t="s">
        <v>269</v>
      </c>
      <c r="C48" s="12">
        <v>772901605</v>
      </c>
      <c r="D48" s="12">
        <v>26047445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2810350</v>
      </c>
      <c r="X48" s="12">
        <v>0</v>
      </c>
      <c r="Y48" s="12">
        <v>398946032</v>
      </c>
      <c r="Z48" s="12">
        <v>45242</v>
      </c>
      <c r="AA48" s="12">
        <v>18629500</v>
      </c>
      <c r="AB48" s="12">
        <v>1570694</v>
      </c>
      <c r="AC48" s="12">
        <v>91020191</v>
      </c>
      <c r="AD48" s="12">
        <v>18555716</v>
      </c>
      <c r="AE48" s="12">
        <v>0</v>
      </c>
      <c r="AF48" s="12">
        <v>0</v>
      </c>
      <c r="AG48" s="12">
        <v>70636432</v>
      </c>
      <c r="AH48" s="12">
        <v>16393577</v>
      </c>
      <c r="AI48" s="12">
        <v>0</v>
      </c>
      <c r="AJ48" s="12">
        <v>0</v>
      </c>
      <c r="AK48" s="12">
        <v>0</v>
      </c>
      <c r="AL48" s="12">
        <v>90566379</v>
      </c>
      <c r="AM48" s="12">
        <v>32873479</v>
      </c>
      <c r="AN48" s="12">
        <v>4806568</v>
      </c>
      <c r="AO48" s="12">
        <v>0</v>
      </c>
      <c r="AP48" s="12">
        <v>0</v>
      </c>
      <c r="AQ48" s="12">
        <v>0</v>
      </c>
    </row>
    <row r="49" spans="1:43" ht="15">
      <c r="A49" s="13" t="s">
        <v>170</v>
      </c>
      <c r="B49" s="1" t="s">
        <v>271</v>
      </c>
      <c r="C49" s="12">
        <v>383860438</v>
      </c>
      <c r="D49" s="12">
        <v>3934208</v>
      </c>
      <c r="E49" s="12">
        <v>0</v>
      </c>
      <c r="F49" s="12">
        <v>150566008</v>
      </c>
      <c r="G49" s="12">
        <v>861620</v>
      </c>
      <c r="H49" s="12">
        <v>0</v>
      </c>
      <c r="I49" s="12">
        <v>8729</v>
      </c>
      <c r="J49" s="12">
        <v>0</v>
      </c>
      <c r="K49" s="12">
        <v>417844</v>
      </c>
      <c r="L49" s="12">
        <v>86986290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758795</v>
      </c>
      <c r="X49" s="12">
        <v>1735267</v>
      </c>
      <c r="Y49" s="12">
        <v>107775635</v>
      </c>
      <c r="Z49" s="12">
        <v>774689</v>
      </c>
      <c r="AA49" s="12">
        <v>0</v>
      </c>
      <c r="AB49" s="12">
        <v>0</v>
      </c>
      <c r="AC49" s="12">
        <v>330998</v>
      </c>
      <c r="AD49" s="12">
        <v>0</v>
      </c>
      <c r="AE49" s="12">
        <v>0</v>
      </c>
      <c r="AF49" s="12">
        <v>0</v>
      </c>
      <c r="AG49" s="12">
        <v>581304</v>
      </c>
      <c r="AH49" s="12">
        <v>4426265</v>
      </c>
      <c r="AI49" s="12">
        <v>40011</v>
      </c>
      <c r="AJ49" s="12">
        <v>9847</v>
      </c>
      <c r="AK49" s="12">
        <v>0</v>
      </c>
      <c r="AL49" s="12">
        <v>24452922</v>
      </c>
      <c r="AM49" s="12">
        <v>200006</v>
      </c>
      <c r="AN49" s="12">
        <v>0</v>
      </c>
      <c r="AO49" s="12">
        <v>0</v>
      </c>
      <c r="AP49" s="12">
        <v>0</v>
      </c>
      <c r="AQ49" s="12">
        <v>0</v>
      </c>
    </row>
    <row r="50" spans="1:43" ht="15">
      <c r="A50" s="13" t="s">
        <v>476</v>
      </c>
      <c r="B50" s="1" t="s">
        <v>272</v>
      </c>
      <c r="C50" s="12">
        <v>214441000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172065000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9269000</v>
      </c>
      <c r="AI50" s="12">
        <v>0</v>
      </c>
      <c r="AJ50" s="12">
        <v>0</v>
      </c>
      <c r="AK50" s="12">
        <v>0</v>
      </c>
      <c r="AL50" s="12">
        <v>29878000</v>
      </c>
      <c r="AM50" s="12">
        <v>3229000</v>
      </c>
      <c r="AN50" s="12">
        <v>0</v>
      </c>
      <c r="AO50" s="12">
        <v>0</v>
      </c>
      <c r="AP50" s="12">
        <v>0</v>
      </c>
      <c r="AQ50" s="12">
        <v>0</v>
      </c>
    </row>
    <row r="51" spans="1:43" ht="30">
      <c r="A51" s="13" t="s">
        <v>475</v>
      </c>
      <c r="B51" s="1" t="s">
        <v>650</v>
      </c>
      <c r="C51" s="12">
        <v>17</v>
      </c>
      <c r="D51" s="12">
        <v>17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</row>
    <row r="52" spans="1:43" ht="30">
      <c r="A52" s="13" t="s">
        <v>174</v>
      </c>
      <c r="B52" s="1" t="s">
        <v>649</v>
      </c>
      <c r="C52" s="12">
        <v>25418268</v>
      </c>
      <c r="D52" s="12">
        <v>25405424</v>
      </c>
      <c r="E52" s="12">
        <v>0</v>
      </c>
      <c r="F52" s="12">
        <v>9344</v>
      </c>
      <c r="G52" s="12">
        <v>318</v>
      </c>
      <c r="H52" s="12">
        <v>0</v>
      </c>
      <c r="I52" s="12">
        <v>0</v>
      </c>
      <c r="J52" s="12">
        <v>0</v>
      </c>
      <c r="K52" s="12">
        <v>288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5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1577</v>
      </c>
      <c r="Y52" s="12">
        <v>0</v>
      </c>
      <c r="Z52" s="12">
        <v>0</v>
      </c>
      <c r="AA52" s="12">
        <v>0</v>
      </c>
      <c r="AB52" s="12">
        <v>0</v>
      </c>
      <c r="AC52" s="12">
        <v>15</v>
      </c>
      <c r="AD52" s="12">
        <v>0</v>
      </c>
      <c r="AE52" s="12">
        <v>0</v>
      </c>
      <c r="AF52" s="12">
        <v>0</v>
      </c>
      <c r="AG52" s="12">
        <v>1268</v>
      </c>
      <c r="AH52" s="12">
        <v>0</v>
      </c>
      <c r="AI52" s="12">
        <v>8</v>
      </c>
      <c r="AJ52" s="12">
        <v>0</v>
      </c>
      <c r="AK52" s="12">
        <v>0</v>
      </c>
      <c r="AL52" s="12">
        <v>0</v>
      </c>
      <c r="AM52" s="12">
        <v>21</v>
      </c>
      <c r="AN52" s="12">
        <v>0</v>
      </c>
      <c r="AO52" s="12">
        <v>0</v>
      </c>
      <c r="AP52" s="12">
        <v>0</v>
      </c>
      <c r="AQ52" s="12">
        <v>0</v>
      </c>
    </row>
    <row r="53" spans="1:43" ht="30">
      <c r="A53" s="13" t="s">
        <v>648</v>
      </c>
      <c r="B53" s="1" t="s">
        <v>647</v>
      </c>
      <c r="C53" s="12">
        <v>25418285</v>
      </c>
      <c r="D53" s="12">
        <v>25405441</v>
      </c>
      <c r="E53" s="12">
        <v>0</v>
      </c>
      <c r="F53" s="12">
        <v>9344</v>
      </c>
      <c r="G53" s="12">
        <v>318</v>
      </c>
      <c r="H53" s="12">
        <v>0</v>
      </c>
      <c r="I53" s="12">
        <v>0</v>
      </c>
      <c r="J53" s="12">
        <v>0</v>
      </c>
      <c r="K53" s="12">
        <v>288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5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1577</v>
      </c>
      <c r="Y53" s="12">
        <v>0</v>
      </c>
      <c r="Z53" s="12">
        <v>0</v>
      </c>
      <c r="AA53" s="12">
        <v>0</v>
      </c>
      <c r="AB53" s="12">
        <v>0</v>
      </c>
      <c r="AC53" s="12">
        <v>15</v>
      </c>
      <c r="AD53" s="12">
        <v>0</v>
      </c>
      <c r="AE53" s="12">
        <v>0</v>
      </c>
      <c r="AF53" s="12">
        <v>0</v>
      </c>
      <c r="AG53" s="12">
        <v>1268</v>
      </c>
      <c r="AH53" s="12">
        <v>0</v>
      </c>
      <c r="AI53" s="12">
        <v>8</v>
      </c>
      <c r="AJ53" s="12">
        <v>0</v>
      </c>
      <c r="AK53" s="12">
        <v>0</v>
      </c>
      <c r="AL53" s="12">
        <v>0</v>
      </c>
      <c r="AM53" s="12">
        <v>21</v>
      </c>
      <c r="AN53" s="12">
        <v>0</v>
      </c>
      <c r="AO53" s="12">
        <v>0</v>
      </c>
      <c r="AP53" s="12">
        <v>0</v>
      </c>
      <c r="AQ53" s="12">
        <v>0</v>
      </c>
    </row>
    <row r="54" spans="1:43" ht="15">
      <c r="A54" s="13" t="s">
        <v>284</v>
      </c>
      <c r="B54" s="1" t="s">
        <v>283</v>
      </c>
      <c r="C54" s="12">
        <v>9882287</v>
      </c>
      <c r="D54" s="12">
        <v>8527939</v>
      </c>
      <c r="E54" s="12">
        <v>0</v>
      </c>
      <c r="F54" s="12">
        <v>274900</v>
      </c>
      <c r="G54" s="12">
        <v>91456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84370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45000</v>
      </c>
      <c r="AF54" s="12">
        <v>0</v>
      </c>
      <c r="AG54" s="12">
        <v>48022</v>
      </c>
      <c r="AH54" s="12">
        <v>0</v>
      </c>
      <c r="AI54" s="12">
        <v>0</v>
      </c>
      <c r="AJ54" s="12">
        <v>0</v>
      </c>
      <c r="AK54" s="12">
        <v>810600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</row>
    <row r="55" spans="1:43" ht="15">
      <c r="A55" s="13" t="s">
        <v>286</v>
      </c>
      <c r="B55" s="1" t="s">
        <v>646</v>
      </c>
      <c r="C55" s="12">
        <v>63482279</v>
      </c>
      <c r="D55" s="12">
        <v>10596634</v>
      </c>
      <c r="E55" s="12">
        <v>0</v>
      </c>
      <c r="F55" s="12">
        <v>4355780</v>
      </c>
      <c r="G55" s="12">
        <v>18528</v>
      </c>
      <c r="H55" s="12">
        <v>0</v>
      </c>
      <c r="I55" s="12">
        <v>0</v>
      </c>
      <c r="J55" s="12">
        <v>0</v>
      </c>
      <c r="K55" s="12">
        <v>17301450</v>
      </c>
      <c r="L55" s="12">
        <v>28660095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37164</v>
      </c>
      <c r="Y55" s="12">
        <v>226668</v>
      </c>
      <c r="Z55" s="12">
        <v>0</v>
      </c>
      <c r="AA55" s="12">
        <v>0</v>
      </c>
      <c r="AB55" s="12">
        <v>0</v>
      </c>
      <c r="AC55" s="12">
        <v>687057</v>
      </c>
      <c r="AD55" s="12">
        <v>0</v>
      </c>
      <c r="AE55" s="12">
        <v>0</v>
      </c>
      <c r="AF55" s="12">
        <v>0</v>
      </c>
      <c r="AG55" s="12">
        <v>52210</v>
      </c>
      <c r="AH55" s="12">
        <v>0</v>
      </c>
      <c r="AI55" s="12">
        <v>0</v>
      </c>
      <c r="AJ55" s="12">
        <v>0</v>
      </c>
      <c r="AK55" s="12">
        <v>1536865</v>
      </c>
      <c r="AL55" s="12">
        <v>0</v>
      </c>
      <c r="AM55" s="12">
        <v>9828</v>
      </c>
      <c r="AN55" s="12">
        <v>0</v>
      </c>
      <c r="AO55" s="12">
        <v>0</v>
      </c>
      <c r="AP55" s="12">
        <v>0</v>
      </c>
      <c r="AQ55" s="12">
        <v>0</v>
      </c>
    </row>
    <row r="56" spans="1:43" ht="75">
      <c r="A56" s="13" t="s">
        <v>288</v>
      </c>
      <c r="B56" s="1" t="s">
        <v>287</v>
      </c>
      <c r="C56" s="12">
        <v>3794848</v>
      </c>
      <c r="D56" s="12">
        <v>2446279</v>
      </c>
      <c r="E56" s="12">
        <v>0</v>
      </c>
      <c r="F56" s="12">
        <v>1022863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325706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</row>
    <row r="57" spans="1:43" ht="15">
      <c r="A57" s="13" t="s">
        <v>290</v>
      </c>
      <c r="B57" s="1" t="s">
        <v>289</v>
      </c>
      <c r="C57" s="12">
        <v>10250639</v>
      </c>
      <c r="D57" s="12">
        <v>7697775</v>
      </c>
      <c r="E57" s="12">
        <v>0</v>
      </c>
      <c r="F57" s="12">
        <v>1332917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8788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1211159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</row>
    <row r="58" spans="1:43" ht="15">
      <c r="A58" s="13">
        <v>99</v>
      </c>
      <c r="B58" s="1" t="s">
        <v>448</v>
      </c>
      <c r="C58" s="12">
        <f>C55-C56-C57</f>
        <v>49436792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ht="45">
      <c r="A59" s="5" t="s">
        <v>579</v>
      </c>
      <c r="B59" s="15" t="s">
        <v>645</v>
      </c>
      <c r="C59" s="14">
        <v>2885467070</v>
      </c>
      <c r="D59" s="14">
        <v>140814470</v>
      </c>
      <c r="E59" s="14">
        <v>0</v>
      </c>
      <c r="F59" s="14">
        <v>737125580</v>
      </c>
      <c r="G59" s="14">
        <v>16145139</v>
      </c>
      <c r="H59" s="14">
        <v>13200</v>
      </c>
      <c r="I59" s="14">
        <v>41060</v>
      </c>
      <c r="J59" s="14">
        <v>0</v>
      </c>
      <c r="K59" s="14">
        <v>21874559</v>
      </c>
      <c r="L59" s="14">
        <v>517574172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5</v>
      </c>
      <c r="S59" s="14">
        <v>0</v>
      </c>
      <c r="T59" s="14">
        <v>0</v>
      </c>
      <c r="U59" s="14">
        <v>0</v>
      </c>
      <c r="V59" s="14">
        <v>0</v>
      </c>
      <c r="W59" s="14">
        <v>3569145</v>
      </c>
      <c r="X59" s="14">
        <v>8830103</v>
      </c>
      <c r="Y59" s="14">
        <v>689112405</v>
      </c>
      <c r="Z59" s="14">
        <v>3643913</v>
      </c>
      <c r="AA59" s="14">
        <v>18639000</v>
      </c>
      <c r="AB59" s="14">
        <v>1570694</v>
      </c>
      <c r="AC59" s="14">
        <v>93597719</v>
      </c>
      <c r="AD59" s="14">
        <v>18555836</v>
      </c>
      <c r="AE59" s="14">
        <v>45000</v>
      </c>
      <c r="AF59" s="14">
        <v>0</v>
      </c>
      <c r="AG59" s="14">
        <v>73530418</v>
      </c>
      <c r="AH59" s="14">
        <v>32608842</v>
      </c>
      <c r="AI59" s="14">
        <v>202736</v>
      </c>
      <c r="AJ59" s="14">
        <v>53585</v>
      </c>
      <c r="AK59" s="14">
        <v>320497878</v>
      </c>
      <c r="AL59" s="14">
        <v>145397301</v>
      </c>
      <c r="AM59" s="14">
        <v>37217742</v>
      </c>
      <c r="AN59" s="14">
        <v>4806568</v>
      </c>
      <c r="AO59" s="14">
        <v>0</v>
      </c>
      <c r="AP59" s="14">
        <v>0</v>
      </c>
      <c r="AQ59" s="14">
        <v>0</v>
      </c>
    </row>
    <row r="60" spans="1:43" ht="15">
      <c r="A60" s="13" t="s">
        <v>644</v>
      </c>
      <c r="B60" s="1" t="s">
        <v>643</v>
      </c>
      <c r="C60" s="12">
        <v>2162194538</v>
      </c>
      <c r="D60" s="12">
        <v>0</v>
      </c>
      <c r="E60" s="12">
        <v>0</v>
      </c>
      <c r="F60" s="12">
        <v>2162194538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</row>
    <row r="61" spans="1:43" ht="15">
      <c r="A61" s="13" t="s">
        <v>642</v>
      </c>
      <c r="B61" s="1" t="s">
        <v>295</v>
      </c>
      <c r="C61" s="12">
        <v>221426</v>
      </c>
      <c r="D61" s="12">
        <v>102426</v>
      </c>
      <c r="E61" s="12">
        <v>0</v>
      </c>
      <c r="F61" s="12">
        <v>0</v>
      </c>
      <c r="G61" s="12">
        <v>89000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30000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</row>
    <row r="62" spans="1:43" ht="30">
      <c r="A62" s="13" t="s">
        <v>641</v>
      </c>
      <c r="B62" s="1" t="s">
        <v>640</v>
      </c>
      <c r="C62" s="12">
        <v>386055</v>
      </c>
      <c r="D62" s="12">
        <v>0</v>
      </c>
      <c r="E62" s="12">
        <v>0</v>
      </c>
      <c r="F62" s="12">
        <v>386055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</row>
    <row r="63" spans="1:43" ht="15">
      <c r="A63" s="5" t="s">
        <v>300</v>
      </c>
      <c r="B63" s="15" t="s">
        <v>639</v>
      </c>
      <c r="C63" s="14">
        <v>2162802019</v>
      </c>
      <c r="D63" s="14">
        <v>102426</v>
      </c>
      <c r="E63" s="14">
        <v>0</v>
      </c>
      <c r="F63" s="14">
        <v>2162580593</v>
      </c>
      <c r="G63" s="14">
        <v>89000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30000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</row>
    <row r="64" spans="1:43" ht="30">
      <c r="A64" s="13" t="s">
        <v>574</v>
      </c>
      <c r="B64" s="1" t="s">
        <v>301</v>
      </c>
      <c r="C64" s="12">
        <v>3641338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3641338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</row>
    <row r="65" spans="1:43" ht="30">
      <c r="A65" s="13" t="s">
        <v>638</v>
      </c>
      <c r="B65" s="1" t="s">
        <v>637</v>
      </c>
      <c r="C65" s="12">
        <v>218654504</v>
      </c>
      <c r="D65" s="12">
        <v>405670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210804001</v>
      </c>
      <c r="Q65" s="12">
        <v>23325</v>
      </c>
      <c r="R65" s="12">
        <v>0</v>
      </c>
      <c r="S65" s="12">
        <v>0</v>
      </c>
      <c r="T65" s="12">
        <v>250195</v>
      </c>
      <c r="U65" s="12">
        <v>737790</v>
      </c>
      <c r="V65" s="12">
        <v>6402332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31191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</row>
    <row r="66" spans="1:43" ht="15">
      <c r="A66" s="13" t="s">
        <v>310</v>
      </c>
      <c r="B66" s="1" t="s">
        <v>309</v>
      </c>
      <c r="C66" s="12">
        <v>221002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218934</v>
      </c>
      <c r="U66" s="12">
        <v>2068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</row>
    <row r="67" spans="1:43" ht="15">
      <c r="A67" s="13" t="s">
        <v>312</v>
      </c>
      <c r="B67" s="1" t="s">
        <v>311</v>
      </c>
      <c r="C67" s="12">
        <v>249843</v>
      </c>
      <c r="D67" s="12">
        <v>218652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31191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</row>
    <row r="68" spans="1:43" ht="30">
      <c r="A68" s="13" t="s">
        <v>315</v>
      </c>
      <c r="B68" s="1" t="s">
        <v>569</v>
      </c>
      <c r="C68" s="12">
        <v>759047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23325</v>
      </c>
      <c r="R68" s="12">
        <v>0</v>
      </c>
      <c r="S68" s="12">
        <v>0</v>
      </c>
      <c r="T68" s="12">
        <v>0</v>
      </c>
      <c r="U68" s="12">
        <v>735722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</row>
    <row r="69" spans="1:43" ht="15">
      <c r="A69" s="13" t="s">
        <v>317</v>
      </c>
      <c r="B69" s="1" t="s">
        <v>316</v>
      </c>
      <c r="C69" s="12">
        <v>31261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31261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</row>
    <row r="70" spans="1:43" ht="15">
      <c r="A70" s="13" t="s">
        <v>636</v>
      </c>
      <c r="B70" s="1" t="s">
        <v>318</v>
      </c>
      <c r="C70" s="12">
        <v>217393351</v>
      </c>
      <c r="D70" s="12">
        <v>187018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210804001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6402332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</row>
    <row r="71" spans="1:43" ht="30">
      <c r="A71" s="5" t="s">
        <v>469</v>
      </c>
      <c r="B71" s="15" t="s">
        <v>635</v>
      </c>
      <c r="C71" s="14">
        <v>222295842</v>
      </c>
      <c r="D71" s="14">
        <v>405670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210804001</v>
      </c>
      <c r="Q71" s="14">
        <v>23325</v>
      </c>
      <c r="R71" s="14">
        <v>0</v>
      </c>
      <c r="S71" s="14">
        <v>0</v>
      </c>
      <c r="T71" s="14">
        <v>250195</v>
      </c>
      <c r="U71" s="14">
        <v>737790</v>
      </c>
      <c r="V71" s="14">
        <v>6402332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31191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3641338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</row>
    <row r="72" spans="1:43" ht="45">
      <c r="A72" s="13" t="s">
        <v>196</v>
      </c>
      <c r="B72" s="1" t="s">
        <v>634</v>
      </c>
      <c r="C72" s="12">
        <v>7499420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10000</v>
      </c>
      <c r="N72" s="12">
        <v>7489420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</row>
    <row r="73" spans="1:43" ht="15">
      <c r="A73" s="13" t="s">
        <v>204</v>
      </c>
      <c r="B73" s="1" t="s">
        <v>323</v>
      </c>
      <c r="C73" s="12">
        <v>7499420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10000</v>
      </c>
      <c r="N73" s="12">
        <v>7489420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</row>
    <row r="74" spans="1:43" ht="30">
      <c r="A74" s="13" t="s">
        <v>633</v>
      </c>
      <c r="B74" s="1" t="s">
        <v>632</v>
      </c>
      <c r="C74" s="12">
        <v>150033676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100000000</v>
      </c>
      <c r="P74" s="12">
        <v>15000000</v>
      </c>
      <c r="Q74" s="12">
        <v>0</v>
      </c>
      <c r="R74" s="12">
        <v>0</v>
      </c>
      <c r="S74" s="12">
        <v>35033676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</row>
    <row r="75" spans="1:43" ht="15">
      <c r="A75" s="13" t="s">
        <v>417</v>
      </c>
      <c r="B75" s="1" t="s">
        <v>562</v>
      </c>
      <c r="C75" s="12">
        <v>35033676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35033676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</row>
    <row r="76" spans="1:43" ht="15">
      <c r="A76" s="13" t="s">
        <v>330</v>
      </c>
      <c r="B76" s="1" t="s">
        <v>329</v>
      </c>
      <c r="C76" s="12">
        <v>115000000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100000000</v>
      </c>
      <c r="P76" s="12">
        <v>15000000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</row>
    <row r="77" spans="1:43" ht="30">
      <c r="A77" s="5" t="s">
        <v>334</v>
      </c>
      <c r="B77" s="15" t="s">
        <v>631</v>
      </c>
      <c r="C77" s="14">
        <v>157533096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10000</v>
      </c>
      <c r="N77" s="14">
        <v>7489420</v>
      </c>
      <c r="O77" s="14">
        <v>100000000</v>
      </c>
      <c r="P77" s="14">
        <v>15000000</v>
      </c>
      <c r="Q77" s="14">
        <v>0</v>
      </c>
      <c r="R77" s="14">
        <v>0</v>
      </c>
      <c r="S77" s="14">
        <v>35033676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</row>
    <row r="78" spans="1:43" ht="30">
      <c r="A78" s="5" t="s">
        <v>560</v>
      </c>
      <c r="B78" s="15" t="s">
        <v>630</v>
      </c>
      <c r="C78" s="14">
        <v>29437183206</v>
      </c>
      <c r="D78" s="14">
        <v>265315631</v>
      </c>
      <c r="E78" s="14">
        <v>111139878</v>
      </c>
      <c r="F78" s="14">
        <v>4569396348</v>
      </c>
      <c r="G78" s="14">
        <v>16234139</v>
      </c>
      <c r="H78" s="14">
        <v>13200</v>
      </c>
      <c r="I78" s="14">
        <v>6672171932</v>
      </c>
      <c r="J78" s="14">
        <v>30939472</v>
      </c>
      <c r="K78" s="14">
        <v>21874559</v>
      </c>
      <c r="L78" s="14">
        <v>517574172</v>
      </c>
      <c r="M78" s="14">
        <v>10000</v>
      </c>
      <c r="N78" s="14">
        <v>7489420</v>
      </c>
      <c r="O78" s="14">
        <v>100000000</v>
      </c>
      <c r="P78" s="14">
        <v>382045390</v>
      </c>
      <c r="Q78" s="14">
        <v>23325</v>
      </c>
      <c r="R78" s="14">
        <v>5264605</v>
      </c>
      <c r="S78" s="14">
        <v>35033676</v>
      </c>
      <c r="T78" s="14">
        <v>250195</v>
      </c>
      <c r="U78" s="14">
        <v>737790</v>
      </c>
      <c r="V78" s="14">
        <v>6402332</v>
      </c>
      <c r="W78" s="14">
        <v>3569145</v>
      </c>
      <c r="X78" s="14">
        <v>8860103</v>
      </c>
      <c r="Y78" s="14">
        <v>689112405</v>
      </c>
      <c r="Z78" s="14">
        <v>3643913</v>
      </c>
      <c r="AA78" s="14">
        <v>18639000</v>
      </c>
      <c r="AB78" s="14">
        <v>1570694</v>
      </c>
      <c r="AC78" s="14">
        <v>93628910</v>
      </c>
      <c r="AD78" s="14">
        <v>18555836</v>
      </c>
      <c r="AE78" s="14">
        <v>45000</v>
      </c>
      <c r="AF78" s="14">
        <v>43542137</v>
      </c>
      <c r="AG78" s="14">
        <v>73530418</v>
      </c>
      <c r="AH78" s="14">
        <v>32608842</v>
      </c>
      <c r="AI78" s="14">
        <v>202736</v>
      </c>
      <c r="AJ78" s="14">
        <v>53585</v>
      </c>
      <c r="AK78" s="14">
        <v>324139216</v>
      </c>
      <c r="AL78" s="14">
        <v>145397301</v>
      </c>
      <c r="AM78" s="14">
        <v>37217742</v>
      </c>
      <c r="AN78" s="14">
        <v>4806568</v>
      </c>
      <c r="AO78" s="14">
        <v>4137035</v>
      </c>
      <c r="AP78" s="14">
        <v>15192006556</v>
      </c>
      <c r="AQ78" s="14">
        <v>0</v>
      </c>
    </row>
    <row r="79" spans="1:43" ht="30">
      <c r="A79" s="13" t="s">
        <v>558</v>
      </c>
      <c r="B79" s="1" t="s">
        <v>629</v>
      </c>
      <c r="C79" s="12">
        <v>925000000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925000000</v>
      </c>
    </row>
    <row r="80" spans="1:43" ht="30">
      <c r="A80" s="13" t="s">
        <v>458</v>
      </c>
      <c r="B80" s="1" t="s">
        <v>628</v>
      </c>
      <c r="C80" s="12">
        <v>925000000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925000000</v>
      </c>
    </row>
    <row r="81" spans="1:43" ht="30">
      <c r="A81" s="13" t="s">
        <v>627</v>
      </c>
      <c r="B81" s="1" t="s">
        <v>339</v>
      </c>
      <c r="C81" s="12">
        <v>5787723943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5787723943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</row>
    <row r="82" spans="1:43" ht="15">
      <c r="A82" s="13" t="s">
        <v>435</v>
      </c>
      <c r="B82" s="1" t="s">
        <v>626</v>
      </c>
      <c r="C82" s="12">
        <v>5787723943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5787723943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</row>
    <row r="83" spans="1:43" ht="15">
      <c r="A83" s="13" t="s">
        <v>556</v>
      </c>
      <c r="B83" s="1" t="s">
        <v>340</v>
      </c>
      <c r="C83" s="12">
        <v>259470655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259470655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</row>
    <row r="84" spans="1:43" ht="15">
      <c r="A84" s="13" t="s">
        <v>423</v>
      </c>
      <c r="B84" s="1" t="s">
        <v>341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</row>
    <row r="85" spans="1:43" ht="15">
      <c r="A85" s="13" t="s">
        <v>554</v>
      </c>
      <c r="B85" s="1" t="s">
        <v>342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</row>
    <row r="86" spans="1:43" ht="30">
      <c r="A86" s="13" t="s">
        <v>625</v>
      </c>
      <c r="B86" s="1" t="s">
        <v>624</v>
      </c>
      <c r="C86" s="12">
        <f t="shared" ref="C86:AQ86" si="0">C80+C82+C83+C84+C85</f>
        <v>6972194598</v>
      </c>
      <c r="D86" s="12">
        <f t="shared" si="0"/>
        <v>0</v>
      </c>
      <c r="E86" s="12">
        <f t="shared" si="0"/>
        <v>0</v>
      </c>
      <c r="F86" s="12">
        <f t="shared" si="0"/>
        <v>0</v>
      </c>
      <c r="G86" s="12">
        <f t="shared" si="0"/>
        <v>0</v>
      </c>
      <c r="H86" s="12">
        <f t="shared" si="0"/>
        <v>0</v>
      </c>
      <c r="I86" s="12">
        <f t="shared" si="0"/>
        <v>259470655</v>
      </c>
      <c r="J86" s="12">
        <f t="shared" si="0"/>
        <v>5787723943</v>
      </c>
      <c r="K86" s="12">
        <f t="shared" si="0"/>
        <v>0</v>
      </c>
      <c r="L86" s="12">
        <f t="shared" si="0"/>
        <v>0</v>
      </c>
      <c r="M86" s="12">
        <f t="shared" si="0"/>
        <v>0</v>
      </c>
      <c r="N86" s="12">
        <f t="shared" si="0"/>
        <v>0</v>
      </c>
      <c r="O86" s="12">
        <f t="shared" si="0"/>
        <v>0</v>
      </c>
      <c r="P86" s="12">
        <f t="shared" si="0"/>
        <v>0</v>
      </c>
      <c r="Q86" s="12">
        <f t="shared" si="0"/>
        <v>0</v>
      </c>
      <c r="R86" s="12">
        <f t="shared" si="0"/>
        <v>0</v>
      </c>
      <c r="S86" s="12">
        <f t="shared" si="0"/>
        <v>0</v>
      </c>
      <c r="T86" s="12">
        <f t="shared" si="0"/>
        <v>0</v>
      </c>
      <c r="U86" s="12">
        <f t="shared" si="0"/>
        <v>0</v>
      </c>
      <c r="V86" s="12">
        <f t="shared" si="0"/>
        <v>0</v>
      </c>
      <c r="W86" s="12">
        <f t="shared" si="0"/>
        <v>0</v>
      </c>
      <c r="X86" s="12">
        <f t="shared" si="0"/>
        <v>0</v>
      </c>
      <c r="Y86" s="12">
        <f t="shared" si="0"/>
        <v>0</v>
      </c>
      <c r="Z86" s="12">
        <f t="shared" si="0"/>
        <v>0</v>
      </c>
      <c r="AA86" s="12">
        <f t="shared" si="0"/>
        <v>0</v>
      </c>
      <c r="AB86" s="12">
        <f t="shared" si="0"/>
        <v>0</v>
      </c>
      <c r="AC86" s="12">
        <f t="shared" si="0"/>
        <v>0</v>
      </c>
      <c r="AD86" s="12">
        <f t="shared" si="0"/>
        <v>0</v>
      </c>
      <c r="AE86" s="12">
        <f t="shared" si="0"/>
        <v>0</v>
      </c>
      <c r="AF86" s="12">
        <f t="shared" si="0"/>
        <v>0</v>
      </c>
      <c r="AG86" s="12">
        <f t="shared" si="0"/>
        <v>0</v>
      </c>
      <c r="AH86" s="12">
        <f t="shared" si="0"/>
        <v>0</v>
      </c>
      <c r="AI86" s="12">
        <f t="shared" si="0"/>
        <v>0</v>
      </c>
      <c r="AJ86" s="12">
        <f t="shared" si="0"/>
        <v>0</v>
      </c>
      <c r="AK86" s="12">
        <f t="shared" si="0"/>
        <v>0</v>
      </c>
      <c r="AL86" s="12">
        <f t="shared" si="0"/>
        <v>0</v>
      </c>
      <c r="AM86" s="12">
        <f t="shared" si="0"/>
        <v>0</v>
      </c>
      <c r="AN86" s="12">
        <f t="shared" si="0"/>
        <v>0</v>
      </c>
      <c r="AO86" s="12">
        <f t="shared" si="0"/>
        <v>0</v>
      </c>
      <c r="AP86" s="12">
        <f t="shared" si="0"/>
        <v>0</v>
      </c>
      <c r="AQ86" s="12">
        <f t="shared" si="0"/>
        <v>925000000</v>
      </c>
    </row>
    <row r="87" spans="1:43" ht="15">
      <c r="A87" s="5" t="s">
        <v>441</v>
      </c>
      <c r="B87" s="15" t="s">
        <v>623</v>
      </c>
      <c r="C87" s="14">
        <f t="shared" ref="C87:AQ87" si="1">C86</f>
        <v>6972194598</v>
      </c>
      <c r="D87" s="14">
        <f t="shared" si="1"/>
        <v>0</v>
      </c>
      <c r="E87" s="14">
        <f t="shared" si="1"/>
        <v>0</v>
      </c>
      <c r="F87" s="14">
        <f t="shared" si="1"/>
        <v>0</v>
      </c>
      <c r="G87" s="14">
        <f t="shared" si="1"/>
        <v>0</v>
      </c>
      <c r="H87" s="14">
        <f t="shared" si="1"/>
        <v>0</v>
      </c>
      <c r="I87" s="14">
        <f t="shared" si="1"/>
        <v>259470655</v>
      </c>
      <c r="J87" s="14">
        <f t="shared" si="1"/>
        <v>5787723943</v>
      </c>
      <c r="K87" s="14">
        <f t="shared" si="1"/>
        <v>0</v>
      </c>
      <c r="L87" s="14">
        <f t="shared" si="1"/>
        <v>0</v>
      </c>
      <c r="M87" s="14">
        <f t="shared" si="1"/>
        <v>0</v>
      </c>
      <c r="N87" s="14">
        <f t="shared" si="1"/>
        <v>0</v>
      </c>
      <c r="O87" s="14">
        <f t="shared" si="1"/>
        <v>0</v>
      </c>
      <c r="P87" s="14">
        <f t="shared" si="1"/>
        <v>0</v>
      </c>
      <c r="Q87" s="14">
        <f t="shared" si="1"/>
        <v>0</v>
      </c>
      <c r="R87" s="14">
        <f t="shared" si="1"/>
        <v>0</v>
      </c>
      <c r="S87" s="14">
        <f t="shared" si="1"/>
        <v>0</v>
      </c>
      <c r="T87" s="14">
        <f t="shared" si="1"/>
        <v>0</v>
      </c>
      <c r="U87" s="14">
        <f t="shared" si="1"/>
        <v>0</v>
      </c>
      <c r="V87" s="14">
        <f t="shared" si="1"/>
        <v>0</v>
      </c>
      <c r="W87" s="14">
        <f t="shared" si="1"/>
        <v>0</v>
      </c>
      <c r="X87" s="14">
        <f t="shared" si="1"/>
        <v>0</v>
      </c>
      <c r="Y87" s="14">
        <f t="shared" si="1"/>
        <v>0</v>
      </c>
      <c r="Z87" s="14">
        <f t="shared" si="1"/>
        <v>0</v>
      </c>
      <c r="AA87" s="14">
        <f t="shared" si="1"/>
        <v>0</v>
      </c>
      <c r="AB87" s="14">
        <f t="shared" si="1"/>
        <v>0</v>
      </c>
      <c r="AC87" s="14">
        <f t="shared" si="1"/>
        <v>0</v>
      </c>
      <c r="AD87" s="14">
        <f t="shared" si="1"/>
        <v>0</v>
      </c>
      <c r="AE87" s="14">
        <f t="shared" si="1"/>
        <v>0</v>
      </c>
      <c r="AF87" s="14">
        <f t="shared" si="1"/>
        <v>0</v>
      </c>
      <c r="AG87" s="14">
        <f t="shared" si="1"/>
        <v>0</v>
      </c>
      <c r="AH87" s="14">
        <f t="shared" si="1"/>
        <v>0</v>
      </c>
      <c r="AI87" s="14">
        <f t="shared" si="1"/>
        <v>0</v>
      </c>
      <c r="AJ87" s="14">
        <f t="shared" si="1"/>
        <v>0</v>
      </c>
      <c r="AK87" s="14">
        <f t="shared" si="1"/>
        <v>0</v>
      </c>
      <c r="AL87" s="14">
        <f t="shared" si="1"/>
        <v>0</v>
      </c>
      <c r="AM87" s="14">
        <f t="shared" si="1"/>
        <v>0</v>
      </c>
      <c r="AN87" s="14">
        <f t="shared" si="1"/>
        <v>0</v>
      </c>
      <c r="AO87" s="14">
        <f t="shared" si="1"/>
        <v>0</v>
      </c>
      <c r="AP87" s="14">
        <f t="shared" si="1"/>
        <v>0</v>
      </c>
      <c r="AQ87" s="14">
        <f t="shared" si="1"/>
        <v>925000000</v>
      </c>
    </row>
    <row r="88" spans="1:43" ht="15">
      <c r="A88" s="5" t="s">
        <v>551</v>
      </c>
      <c r="B88" s="15" t="s">
        <v>622</v>
      </c>
      <c r="C88" s="14">
        <f t="shared" ref="C88:AQ88" si="2">C78+C87</f>
        <v>36409377804</v>
      </c>
      <c r="D88" s="14">
        <f t="shared" si="2"/>
        <v>265315631</v>
      </c>
      <c r="E88" s="14">
        <f t="shared" si="2"/>
        <v>111139878</v>
      </c>
      <c r="F88" s="14">
        <f t="shared" si="2"/>
        <v>4569396348</v>
      </c>
      <c r="G88" s="14">
        <f t="shared" si="2"/>
        <v>16234139</v>
      </c>
      <c r="H88" s="14">
        <f t="shared" si="2"/>
        <v>13200</v>
      </c>
      <c r="I88" s="14">
        <f t="shared" si="2"/>
        <v>6931642587</v>
      </c>
      <c r="J88" s="14">
        <f t="shared" si="2"/>
        <v>5818663415</v>
      </c>
      <c r="K88" s="14">
        <f t="shared" si="2"/>
        <v>21874559</v>
      </c>
      <c r="L88" s="14">
        <f t="shared" si="2"/>
        <v>517574172</v>
      </c>
      <c r="M88" s="14">
        <f t="shared" si="2"/>
        <v>10000</v>
      </c>
      <c r="N88" s="14">
        <f t="shared" si="2"/>
        <v>7489420</v>
      </c>
      <c r="O88" s="14">
        <f t="shared" si="2"/>
        <v>100000000</v>
      </c>
      <c r="P88" s="14">
        <f t="shared" si="2"/>
        <v>382045390</v>
      </c>
      <c r="Q88" s="14">
        <f t="shared" si="2"/>
        <v>23325</v>
      </c>
      <c r="R88" s="14">
        <f t="shared" si="2"/>
        <v>5264605</v>
      </c>
      <c r="S88" s="14">
        <f t="shared" si="2"/>
        <v>35033676</v>
      </c>
      <c r="T88" s="14">
        <f t="shared" si="2"/>
        <v>250195</v>
      </c>
      <c r="U88" s="14">
        <f t="shared" si="2"/>
        <v>737790</v>
      </c>
      <c r="V88" s="14">
        <f t="shared" si="2"/>
        <v>6402332</v>
      </c>
      <c r="W88" s="14">
        <f t="shared" si="2"/>
        <v>3569145</v>
      </c>
      <c r="X88" s="14">
        <f t="shared" si="2"/>
        <v>8860103</v>
      </c>
      <c r="Y88" s="14">
        <f t="shared" si="2"/>
        <v>689112405</v>
      </c>
      <c r="Z88" s="14">
        <f t="shared" si="2"/>
        <v>3643913</v>
      </c>
      <c r="AA88" s="14">
        <f t="shared" si="2"/>
        <v>18639000</v>
      </c>
      <c r="AB88" s="14">
        <f t="shared" si="2"/>
        <v>1570694</v>
      </c>
      <c r="AC88" s="14">
        <f t="shared" si="2"/>
        <v>93628910</v>
      </c>
      <c r="AD88" s="14">
        <f t="shared" si="2"/>
        <v>18555836</v>
      </c>
      <c r="AE88" s="14">
        <f t="shared" si="2"/>
        <v>45000</v>
      </c>
      <c r="AF88" s="14">
        <f t="shared" si="2"/>
        <v>43542137</v>
      </c>
      <c r="AG88" s="14">
        <f t="shared" si="2"/>
        <v>73530418</v>
      </c>
      <c r="AH88" s="14">
        <f t="shared" si="2"/>
        <v>32608842</v>
      </c>
      <c r="AI88" s="14">
        <f t="shared" si="2"/>
        <v>202736</v>
      </c>
      <c r="AJ88" s="14">
        <f t="shared" si="2"/>
        <v>53585</v>
      </c>
      <c r="AK88" s="14">
        <f t="shared" si="2"/>
        <v>324139216</v>
      </c>
      <c r="AL88" s="14">
        <f t="shared" si="2"/>
        <v>145397301</v>
      </c>
      <c r="AM88" s="14">
        <f t="shared" si="2"/>
        <v>37217742</v>
      </c>
      <c r="AN88" s="14">
        <f t="shared" si="2"/>
        <v>4806568</v>
      </c>
      <c r="AO88" s="14">
        <f t="shared" si="2"/>
        <v>4137035</v>
      </c>
      <c r="AP88" s="14">
        <f t="shared" si="2"/>
        <v>15192006556</v>
      </c>
      <c r="AQ88" s="14">
        <f t="shared" si="2"/>
        <v>925000000</v>
      </c>
    </row>
  </sheetData>
  <mergeCells count="1">
    <mergeCell ref="A1:A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A022-83E9-9548-B99B-62B1DDC64D3A}">
  <dimension ref="A1:BV112"/>
  <sheetViews>
    <sheetView zoomScale="120" zoomScaleNormal="120" workbookViewId="0">
      <pane ySplit="2" topLeftCell="A44" activePane="bottomLeft" state="frozen"/>
      <selection activeCell="D81" sqref="D81:AR81"/>
      <selection pane="bottomLeft" activeCell="A59" sqref="A59"/>
    </sheetView>
  </sheetViews>
  <sheetFormatPr baseColWidth="10" defaultColWidth="8.83203125" defaultRowHeight="13"/>
  <cols>
    <col min="1" max="1" width="8.1640625" customWidth="1"/>
    <col min="2" max="2" width="41" customWidth="1"/>
    <col min="3" max="74" width="32.83203125" customWidth="1"/>
  </cols>
  <sheetData>
    <row r="1" spans="1:74">
      <c r="A1" s="18" t="s">
        <v>343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</row>
    <row r="2" spans="1:74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346</v>
      </c>
      <c r="F2" s="3" t="s">
        <v>347</v>
      </c>
      <c r="G2" s="3" t="s">
        <v>348</v>
      </c>
      <c r="H2" s="3" t="s">
        <v>547</v>
      </c>
      <c r="I2" s="3" t="s">
        <v>349</v>
      </c>
      <c r="J2" s="3" t="s">
        <v>350</v>
      </c>
      <c r="K2" s="3" t="s">
        <v>546</v>
      </c>
      <c r="L2" s="3" t="s">
        <v>352</v>
      </c>
      <c r="M2" s="3" t="s">
        <v>545</v>
      </c>
      <c r="N2" s="3" t="s">
        <v>354</v>
      </c>
      <c r="O2" s="3" t="s">
        <v>355</v>
      </c>
      <c r="P2" s="3" t="s">
        <v>356</v>
      </c>
      <c r="Q2" s="3" t="s">
        <v>357</v>
      </c>
      <c r="R2" s="3" t="s">
        <v>358</v>
      </c>
      <c r="S2" s="3" t="s">
        <v>544</v>
      </c>
      <c r="T2" s="3" t="s">
        <v>361</v>
      </c>
      <c r="U2" s="3" t="s">
        <v>362</v>
      </c>
      <c r="V2" s="3" t="s">
        <v>363</v>
      </c>
      <c r="W2" s="3" t="s">
        <v>364</v>
      </c>
      <c r="X2" s="3" t="s">
        <v>365</v>
      </c>
      <c r="Y2" s="3" t="s">
        <v>366</v>
      </c>
      <c r="Z2" s="3" t="s">
        <v>367</v>
      </c>
      <c r="AA2" s="3" t="s">
        <v>543</v>
      </c>
      <c r="AB2" s="3" t="s">
        <v>542</v>
      </c>
      <c r="AC2" s="3" t="s">
        <v>541</v>
      </c>
      <c r="AD2" s="3" t="s">
        <v>370</v>
      </c>
      <c r="AE2" s="3" t="s">
        <v>371</v>
      </c>
      <c r="AF2" s="3" t="s">
        <v>540</v>
      </c>
      <c r="AG2" s="3" t="s">
        <v>539</v>
      </c>
      <c r="AH2" s="3" t="s">
        <v>538</v>
      </c>
      <c r="AI2" s="3" t="s">
        <v>376</v>
      </c>
      <c r="AJ2" s="3" t="s">
        <v>537</v>
      </c>
      <c r="AK2" s="3" t="s">
        <v>536</v>
      </c>
      <c r="AL2" s="3" t="s">
        <v>535</v>
      </c>
      <c r="AM2" s="3" t="s">
        <v>379</v>
      </c>
      <c r="AN2" s="3" t="s">
        <v>534</v>
      </c>
      <c r="AO2" s="3" t="s">
        <v>382</v>
      </c>
      <c r="AP2" s="3" t="s">
        <v>533</v>
      </c>
      <c r="AQ2" s="3" t="s">
        <v>532</v>
      </c>
      <c r="AR2" s="3" t="s">
        <v>531</v>
      </c>
      <c r="AS2" s="3" t="s">
        <v>386</v>
      </c>
      <c r="AT2" s="3" t="s">
        <v>387</v>
      </c>
      <c r="AU2" s="3" t="s">
        <v>388</v>
      </c>
      <c r="AV2" s="3" t="s">
        <v>530</v>
      </c>
      <c r="AW2" s="3" t="s">
        <v>390</v>
      </c>
      <c r="AX2" s="3" t="s">
        <v>391</v>
      </c>
      <c r="AY2" s="3" t="s">
        <v>529</v>
      </c>
      <c r="AZ2" s="3" t="s">
        <v>528</v>
      </c>
      <c r="BA2" s="3" t="s">
        <v>394</v>
      </c>
      <c r="BB2" s="3" t="s">
        <v>527</v>
      </c>
      <c r="BC2" s="3" t="s">
        <v>526</v>
      </c>
      <c r="BD2" s="3" t="s">
        <v>525</v>
      </c>
      <c r="BE2" s="3" t="s">
        <v>398</v>
      </c>
      <c r="BF2" s="3" t="s">
        <v>524</v>
      </c>
      <c r="BG2" s="3" t="s">
        <v>523</v>
      </c>
      <c r="BH2" s="3" t="s">
        <v>401</v>
      </c>
      <c r="BI2" s="3" t="s">
        <v>522</v>
      </c>
      <c r="BJ2" s="3" t="s">
        <v>521</v>
      </c>
      <c r="BK2" s="3" t="s">
        <v>405</v>
      </c>
      <c r="BL2" s="3" t="s">
        <v>406</v>
      </c>
      <c r="BM2" s="3" t="s">
        <v>407</v>
      </c>
      <c r="BN2" s="3" t="s">
        <v>408</v>
      </c>
      <c r="BO2" s="3" t="s">
        <v>409</v>
      </c>
      <c r="BP2" s="3" t="s">
        <v>410</v>
      </c>
      <c r="BQ2" s="3" t="s">
        <v>411</v>
      </c>
      <c r="BR2" s="3" t="s">
        <v>520</v>
      </c>
      <c r="BS2" s="3" t="s">
        <v>413</v>
      </c>
      <c r="BT2" s="3" t="s">
        <v>414</v>
      </c>
      <c r="BU2" s="3" t="s">
        <v>519</v>
      </c>
      <c r="BV2" s="3" t="s">
        <v>518</v>
      </c>
    </row>
    <row r="3" spans="1:74" ht="15">
      <c r="A3" s="13" t="s">
        <v>0</v>
      </c>
      <c r="B3" s="1" t="s">
        <v>7</v>
      </c>
      <c r="C3" s="12">
        <v>7040764270</v>
      </c>
      <c r="D3" s="12">
        <v>1644463043</v>
      </c>
      <c r="E3" s="12">
        <v>0</v>
      </c>
      <c r="F3" s="12">
        <v>0</v>
      </c>
      <c r="G3" s="12">
        <v>230787733</v>
      </c>
      <c r="H3" s="12">
        <v>0</v>
      </c>
      <c r="I3" s="12">
        <v>0</v>
      </c>
      <c r="J3" s="12">
        <v>0</v>
      </c>
      <c r="K3" s="12">
        <v>0</v>
      </c>
      <c r="L3" s="12">
        <v>201925109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3786905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2476801028</v>
      </c>
      <c r="AP3" s="12">
        <v>50131033</v>
      </c>
      <c r="AQ3" s="12">
        <v>183254548</v>
      </c>
      <c r="AR3" s="12">
        <v>0</v>
      </c>
      <c r="AS3" s="12">
        <v>86010322</v>
      </c>
      <c r="AT3" s="12">
        <v>277000</v>
      </c>
      <c r="AU3" s="12">
        <v>11629999</v>
      </c>
      <c r="AV3" s="12">
        <v>0</v>
      </c>
      <c r="AW3" s="12">
        <v>17538615</v>
      </c>
      <c r="AX3" s="12">
        <v>0</v>
      </c>
      <c r="AY3" s="12">
        <v>0</v>
      </c>
      <c r="AZ3" s="12">
        <v>71204882</v>
      </c>
      <c r="BA3" s="12">
        <v>28486883</v>
      </c>
      <c r="BB3" s="12">
        <v>173237910</v>
      </c>
      <c r="BC3" s="12">
        <v>37174991</v>
      </c>
      <c r="BD3" s="12">
        <v>74035251</v>
      </c>
      <c r="BE3" s="12">
        <v>21281662</v>
      </c>
      <c r="BF3" s="12">
        <v>0</v>
      </c>
      <c r="BG3" s="12">
        <v>0</v>
      </c>
      <c r="BH3" s="12">
        <v>0</v>
      </c>
      <c r="BI3" s="12">
        <v>1202929197</v>
      </c>
      <c r="BJ3" s="12">
        <v>29456851</v>
      </c>
      <c r="BK3" s="12">
        <v>0</v>
      </c>
      <c r="BL3" s="12">
        <v>108248087</v>
      </c>
      <c r="BM3" s="12">
        <v>149309119</v>
      </c>
      <c r="BN3" s="12">
        <v>0</v>
      </c>
      <c r="BO3" s="12">
        <v>0</v>
      </c>
      <c r="BP3" s="12">
        <v>13569896</v>
      </c>
      <c r="BQ3" s="12">
        <v>198404881</v>
      </c>
      <c r="BR3" s="12">
        <v>26819325</v>
      </c>
      <c r="BS3" s="12">
        <v>0</v>
      </c>
      <c r="BT3" s="12">
        <v>0</v>
      </c>
      <c r="BU3" s="12">
        <v>0</v>
      </c>
      <c r="BV3" s="12">
        <v>0</v>
      </c>
    </row>
    <row r="4" spans="1:74" ht="15">
      <c r="A4" s="13" t="s">
        <v>1</v>
      </c>
      <c r="B4" s="1" t="s">
        <v>8</v>
      </c>
      <c r="C4" s="12">
        <v>641779334</v>
      </c>
      <c r="D4" s="12">
        <v>311313840</v>
      </c>
      <c r="E4" s="12">
        <v>0</v>
      </c>
      <c r="F4" s="12">
        <v>0</v>
      </c>
      <c r="G4" s="12">
        <v>15672030</v>
      </c>
      <c r="H4" s="12">
        <v>316250</v>
      </c>
      <c r="I4" s="12">
        <v>0</v>
      </c>
      <c r="J4" s="12">
        <v>0</v>
      </c>
      <c r="K4" s="12">
        <v>0</v>
      </c>
      <c r="L4" s="12">
        <v>55328768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120000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126154161</v>
      </c>
      <c r="AP4" s="12">
        <v>2455000</v>
      </c>
      <c r="AQ4" s="12">
        <v>10841000</v>
      </c>
      <c r="AR4" s="12">
        <v>0</v>
      </c>
      <c r="AS4" s="12">
        <v>5709000</v>
      </c>
      <c r="AT4" s="12">
        <v>0</v>
      </c>
      <c r="AU4" s="12">
        <v>800000</v>
      </c>
      <c r="AV4" s="12">
        <v>0</v>
      </c>
      <c r="AW4" s="12">
        <v>390000</v>
      </c>
      <c r="AX4" s="12">
        <v>0</v>
      </c>
      <c r="AY4" s="12">
        <v>0</v>
      </c>
      <c r="AZ4" s="12">
        <v>1535000</v>
      </c>
      <c r="BA4" s="12">
        <v>680000</v>
      </c>
      <c r="BB4" s="12">
        <v>10357515</v>
      </c>
      <c r="BC4" s="12">
        <v>2130000</v>
      </c>
      <c r="BD4" s="12">
        <v>2210000</v>
      </c>
      <c r="BE4" s="12">
        <v>558000</v>
      </c>
      <c r="BF4" s="12">
        <v>0</v>
      </c>
      <c r="BG4" s="12">
        <v>0</v>
      </c>
      <c r="BH4" s="12">
        <v>0</v>
      </c>
      <c r="BI4" s="12">
        <v>40290105</v>
      </c>
      <c r="BJ4" s="12">
        <v>1122600</v>
      </c>
      <c r="BK4" s="12">
        <v>0</v>
      </c>
      <c r="BL4" s="12">
        <v>17702000</v>
      </c>
      <c r="BM4" s="12">
        <v>28385515</v>
      </c>
      <c r="BN4" s="12">
        <v>0</v>
      </c>
      <c r="BO4" s="12">
        <v>0</v>
      </c>
      <c r="BP4" s="12">
        <v>260000</v>
      </c>
      <c r="BQ4" s="12">
        <v>6848550</v>
      </c>
      <c r="BR4" s="12">
        <v>600000</v>
      </c>
      <c r="BS4" s="12">
        <v>0</v>
      </c>
      <c r="BT4" s="12">
        <v>0</v>
      </c>
      <c r="BU4" s="12">
        <v>0</v>
      </c>
      <c r="BV4" s="12">
        <v>0</v>
      </c>
    </row>
    <row r="5" spans="1:74" ht="15">
      <c r="A5" s="13" t="s">
        <v>2</v>
      </c>
      <c r="B5" s="1" t="s">
        <v>9</v>
      </c>
      <c r="C5" s="12">
        <v>144028454</v>
      </c>
      <c r="D5" s="12">
        <v>34799333</v>
      </c>
      <c r="E5" s="12">
        <v>0</v>
      </c>
      <c r="F5" s="12">
        <v>0</v>
      </c>
      <c r="G5" s="12">
        <v>18912500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4467181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35630940</v>
      </c>
      <c r="AP5" s="12">
        <v>710000</v>
      </c>
      <c r="AQ5" s="12">
        <v>2675340</v>
      </c>
      <c r="AR5" s="12">
        <v>0</v>
      </c>
      <c r="AS5" s="12">
        <v>1305000</v>
      </c>
      <c r="AT5" s="12">
        <v>0</v>
      </c>
      <c r="AU5" s="12">
        <v>935000</v>
      </c>
      <c r="AV5" s="12">
        <v>0</v>
      </c>
      <c r="AW5" s="12">
        <v>600000</v>
      </c>
      <c r="AX5" s="12">
        <v>0</v>
      </c>
      <c r="AY5" s="12">
        <v>0</v>
      </c>
      <c r="AZ5" s="12">
        <v>2492000</v>
      </c>
      <c r="BA5" s="12">
        <v>1135000</v>
      </c>
      <c r="BB5" s="12">
        <v>0</v>
      </c>
      <c r="BC5" s="12">
        <v>0</v>
      </c>
      <c r="BD5" s="12">
        <v>3730000</v>
      </c>
      <c r="BE5" s="12">
        <v>810000</v>
      </c>
      <c r="BF5" s="12">
        <v>0</v>
      </c>
      <c r="BG5" s="12">
        <v>0</v>
      </c>
      <c r="BH5" s="12">
        <v>0</v>
      </c>
      <c r="BI5" s="12">
        <v>20003760</v>
      </c>
      <c r="BJ5" s="12">
        <v>585000</v>
      </c>
      <c r="BK5" s="12">
        <v>0</v>
      </c>
      <c r="BL5" s="12">
        <v>2092440</v>
      </c>
      <c r="BM5" s="12">
        <v>2895500</v>
      </c>
      <c r="BN5" s="12">
        <v>0</v>
      </c>
      <c r="BO5" s="12">
        <v>0</v>
      </c>
      <c r="BP5" s="12">
        <v>470000</v>
      </c>
      <c r="BQ5" s="12">
        <v>8709460</v>
      </c>
      <c r="BR5" s="12">
        <v>1070000</v>
      </c>
      <c r="BS5" s="12">
        <v>0</v>
      </c>
      <c r="BT5" s="12">
        <v>0</v>
      </c>
      <c r="BU5" s="12">
        <v>0</v>
      </c>
      <c r="BV5" s="12">
        <v>0</v>
      </c>
    </row>
    <row r="6" spans="1:74" ht="30">
      <c r="A6" s="13" t="s">
        <v>3</v>
      </c>
      <c r="B6" s="1" t="s">
        <v>10</v>
      </c>
      <c r="C6" s="12">
        <v>81030506</v>
      </c>
      <c r="D6" s="12">
        <v>22882222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11810341</v>
      </c>
      <c r="AP6" s="12">
        <v>0</v>
      </c>
      <c r="AQ6" s="12">
        <v>2057077</v>
      </c>
      <c r="AR6" s="12">
        <v>0</v>
      </c>
      <c r="AS6" s="12">
        <v>552483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0</v>
      </c>
      <c r="AZ6" s="12">
        <v>0</v>
      </c>
      <c r="BA6" s="12">
        <v>0</v>
      </c>
      <c r="BB6" s="12">
        <v>3612352</v>
      </c>
      <c r="BC6" s="12">
        <v>1320761</v>
      </c>
      <c r="BD6" s="12">
        <v>217920</v>
      </c>
      <c r="BE6" s="12">
        <v>40000</v>
      </c>
      <c r="BF6" s="12">
        <v>0</v>
      </c>
      <c r="BG6" s="12">
        <v>0</v>
      </c>
      <c r="BH6" s="12">
        <v>0</v>
      </c>
      <c r="BI6" s="12">
        <v>23474706</v>
      </c>
      <c r="BJ6" s="12">
        <v>1476000</v>
      </c>
      <c r="BK6" s="12">
        <v>0</v>
      </c>
      <c r="BL6" s="12">
        <v>1513026</v>
      </c>
      <c r="BM6" s="12">
        <v>4604391</v>
      </c>
      <c r="BN6" s="12">
        <v>0</v>
      </c>
      <c r="BO6" s="12">
        <v>0</v>
      </c>
      <c r="BP6" s="12">
        <v>42989</v>
      </c>
      <c r="BQ6" s="12">
        <v>7426238</v>
      </c>
      <c r="BR6" s="12">
        <v>0</v>
      </c>
      <c r="BS6" s="12">
        <v>0</v>
      </c>
      <c r="BT6" s="12">
        <v>0</v>
      </c>
      <c r="BU6" s="12">
        <v>0</v>
      </c>
      <c r="BV6" s="12">
        <v>0</v>
      </c>
    </row>
    <row r="7" spans="1:74" ht="15">
      <c r="A7" s="13" t="s">
        <v>13</v>
      </c>
      <c r="B7" s="1" t="s">
        <v>14</v>
      </c>
      <c r="C7" s="12">
        <v>102907415</v>
      </c>
      <c r="D7" s="12">
        <v>19791500</v>
      </c>
      <c r="E7" s="12">
        <v>0</v>
      </c>
      <c r="F7" s="12">
        <v>0</v>
      </c>
      <c r="G7" s="12">
        <v>1863000</v>
      </c>
      <c r="H7" s="12">
        <v>0</v>
      </c>
      <c r="I7" s="12">
        <v>0</v>
      </c>
      <c r="J7" s="12">
        <v>0</v>
      </c>
      <c r="K7" s="12">
        <v>0</v>
      </c>
      <c r="L7" s="12">
        <v>1827920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49195842</v>
      </c>
      <c r="AP7" s="12">
        <v>0</v>
      </c>
      <c r="AQ7" s="12">
        <v>400000</v>
      </c>
      <c r="AR7" s="12">
        <v>0</v>
      </c>
      <c r="AS7" s="12">
        <v>1375000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1603350</v>
      </c>
      <c r="BA7" s="12">
        <v>1820000</v>
      </c>
      <c r="BB7" s="12">
        <v>1758000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19320153</v>
      </c>
      <c r="BJ7" s="12">
        <v>0</v>
      </c>
      <c r="BK7" s="12">
        <v>0</v>
      </c>
      <c r="BL7" s="12">
        <v>520000</v>
      </c>
      <c r="BM7" s="12">
        <v>520000</v>
      </c>
      <c r="BN7" s="12">
        <v>0</v>
      </c>
      <c r="BO7" s="12">
        <v>0</v>
      </c>
      <c r="BP7" s="12">
        <v>0</v>
      </c>
      <c r="BQ7" s="12">
        <v>2033650</v>
      </c>
      <c r="BR7" s="12">
        <v>879000</v>
      </c>
      <c r="BS7" s="12">
        <v>0</v>
      </c>
      <c r="BT7" s="12">
        <v>0</v>
      </c>
      <c r="BU7" s="12">
        <v>0</v>
      </c>
      <c r="BV7" s="12">
        <v>0</v>
      </c>
    </row>
    <row r="8" spans="1:74" ht="15">
      <c r="A8" s="13" t="s">
        <v>15</v>
      </c>
      <c r="B8" s="1" t="s">
        <v>16</v>
      </c>
      <c r="C8" s="12">
        <v>446917696</v>
      </c>
      <c r="D8" s="12">
        <v>85875359</v>
      </c>
      <c r="E8" s="12">
        <v>0</v>
      </c>
      <c r="F8" s="12">
        <v>0</v>
      </c>
      <c r="G8" s="12">
        <v>13096320</v>
      </c>
      <c r="H8" s="12">
        <v>0</v>
      </c>
      <c r="I8" s="12">
        <v>0</v>
      </c>
      <c r="J8" s="12">
        <v>0</v>
      </c>
      <c r="K8" s="12">
        <v>0</v>
      </c>
      <c r="L8" s="12">
        <v>12970674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234375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172086276</v>
      </c>
      <c r="AP8" s="12">
        <v>3315069</v>
      </c>
      <c r="AQ8" s="12">
        <v>17214475</v>
      </c>
      <c r="AR8" s="12">
        <v>0</v>
      </c>
      <c r="AS8" s="12">
        <v>8447989</v>
      </c>
      <c r="AT8" s="12">
        <v>0</v>
      </c>
      <c r="AU8" s="12">
        <v>566995</v>
      </c>
      <c r="AV8" s="12">
        <v>0</v>
      </c>
      <c r="AW8" s="12">
        <v>668664</v>
      </c>
      <c r="AX8" s="12">
        <v>0</v>
      </c>
      <c r="AY8" s="12">
        <v>0</v>
      </c>
      <c r="AZ8" s="12">
        <v>4732877</v>
      </c>
      <c r="BA8" s="12">
        <v>1718202</v>
      </c>
      <c r="BB8" s="12">
        <v>9231379</v>
      </c>
      <c r="BC8" s="12">
        <v>2421234</v>
      </c>
      <c r="BD8" s="12">
        <v>4894245</v>
      </c>
      <c r="BE8" s="12">
        <v>1412082</v>
      </c>
      <c r="BF8" s="12">
        <v>0</v>
      </c>
      <c r="BG8" s="12">
        <v>0</v>
      </c>
      <c r="BH8" s="12">
        <v>0</v>
      </c>
      <c r="BI8" s="12">
        <v>75642215</v>
      </c>
      <c r="BJ8" s="12">
        <v>2886560</v>
      </c>
      <c r="BK8" s="12">
        <v>0</v>
      </c>
      <c r="BL8" s="12">
        <v>6292383</v>
      </c>
      <c r="BM8" s="12">
        <v>8294948</v>
      </c>
      <c r="BN8" s="12">
        <v>0</v>
      </c>
      <c r="BO8" s="12">
        <v>0</v>
      </c>
      <c r="BP8" s="12">
        <v>859375</v>
      </c>
      <c r="BQ8" s="12">
        <v>12415375</v>
      </c>
      <c r="BR8" s="12">
        <v>1640625</v>
      </c>
      <c r="BS8" s="12">
        <v>0</v>
      </c>
      <c r="BT8" s="12">
        <v>0</v>
      </c>
      <c r="BU8" s="12">
        <v>0</v>
      </c>
      <c r="BV8" s="12">
        <v>0</v>
      </c>
    </row>
    <row r="9" spans="1:74" ht="15">
      <c r="A9" s="13" t="s">
        <v>4</v>
      </c>
      <c r="B9" s="1" t="s">
        <v>17</v>
      </c>
      <c r="C9" s="12">
        <v>1198887</v>
      </c>
      <c r="D9" s="12">
        <v>1198887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</row>
    <row r="10" spans="1:74" ht="15">
      <c r="A10" s="13" t="s">
        <v>18</v>
      </c>
      <c r="B10" s="1" t="s">
        <v>19</v>
      </c>
      <c r="C10" s="12">
        <v>28665080</v>
      </c>
      <c r="D10" s="12">
        <v>5786120</v>
      </c>
      <c r="E10" s="12">
        <v>0</v>
      </c>
      <c r="F10" s="12">
        <v>0</v>
      </c>
      <c r="G10" s="12">
        <v>2105783</v>
      </c>
      <c r="H10" s="12">
        <v>0</v>
      </c>
      <c r="I10" s="12">
        <v>0</v>
      </c>
      <c r="J10" s="12">
        <v>0</v>
      </c>
      <c r="K10" s="12">
        <v>0</v>
      </c>
      <c r="L10" s="12">
        <v>920698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426360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11641746</v>
      </c>
      <c r="AP10" s="12">
        <v>0</v>
      </c>
      <c r="AQ10" s="12">
        <v>1959146</v>
      </c>
      <c r="AR10" s="12">
        <v>0</v>
      </c>
      <c r="AS10" s="12">
        <v>377383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283233</v>
      </c>
      <c r="BA10" s="12">
        <v>232759</v>
      </c>
      <c r="BB10" s="12">
        <v>834211</v>
      </c>
      <c r="BC10" s="12">
        <v>72600</v>
      </c>
      <c r="BD10" s="12">
        <v>396770</v>
      </c>
      <c r="BE10" s="12">
        <v>110218</v>
      </c>
      <c r="BF10" s="12">
        <v>0</v>
      </c>
      <c r="BG10" s="12">
        <v>0</v>
      </c>
      <c r="BH10" s="12">
        <v>0</v>
      </c>
      <c r="BI10" s="12">
        <v>2466898</v>
      </c>
      <c r="BJ10" s="12">
        <v>61232</v>
      </c>
      <c r="BK10" s="12">
        <v>0</v>
      </c>
      <c r="BL10" s="12">
        <v>110320</v>
      </c>
      <c r="BM10" s="12">
        <v>300630</v>
      </c>
      <c r="BN10" s="12">
        <v>0</v>
      </c>
      <c r="BO10" s="12">
        <v>0</v>
      </c>
      <c r="BP10" s="12">
        <v>29169</v>
      </c>
      <c r="BQ10" s="12">
        <v>549804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</row>
    <row r="11" spans="1:74" ht="15">
      <c r="A11" s="13" t="s">
        <v>20</v>
      </c>
      <c r="B11" s="1" t="s">
        <v>21</v>
      </c>
      <c r="C11" s="12">
        <v>132949293</v>
      </c>
      <c r="D11" s="12">
        <v>117173644</v>
      </c>
      <c r="E11" s="12">
        <v>0</v>
      </c>
      <c r="F11" s="12">
        <v>0</v>
      </c>
      <c r="G11" s="12">
        <v>287000</v>
      </c>
      <c r="H11" s="12">
        <v>0</v>
      </c>
      <c r="I11" s="12">
        <v>0</v>
      </c>
      <c r="J11" s="12">
        <v>0</v>
      </c>
      <c r="K11" s="12">
        <v>0</v>
      </c>
      <c r="L11" s="12">
        <v>8666649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12000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3493000</v>
      </c>
      <c r="AP11" s="12">
        <v>66000</v>
      </c>
      <c r="AQ11" s="12">
        <v>363000</v>
      </c>
      <c r="AR11" s="12">
        <v>0</v>
      </c>
      <c r="AS11" s="12">
        <v>173000</v>
      </c>
      <c r="AT11" s="12">
        <v>0</v>
      </c>
      <c r="AU11" s="12">
        <v>15000</v>
      </c>
      <c r="AV11" s="12">
        <v>0</v>
      </c>
      <c r="AW11" s="12">
        <v>18000</v>
      </c>
      <c r="AX11" s="12">
        <v>0</v>
      </c>
      <c r="AY11" s="12">
        <v>0</v>
      </c>
      <c r="AZ11" s="12">
        <v>102000</v>
      </c>
      <c r="BA11" s="12">
        <v>41000</v>
      </c>
      <c r="BB11" s="12">
        <v>202000</v>
      </c>
      <c r="BC11" s="12">
        <v>42000</v>
      </c>
      <c r="BD11" s="12">
        <v>89000</v>
      </c>
      <c r="BE11" s="12">
        <v>24000</v>
      </c>
      <c r="BF11" s="12">
        <v>0</v>
      </c>
      <c r="BG11" s="12">
        <v>0</v>
      </c>
      <c r="BH11" s="12">
        <v>0</v>
      </c>
      <c r="BI11" s="12">
        <v>1460000</v>
      </c>
      <c r="BJ11" s="12">
        <v>60000</v>
      </c>
      <c r="BK11" s="12">
        <v>0</v>
      </c>
      <c r="BL11" s="12">
        <v>126000</v>
      </c>
      <c r="BM11" s="12">
        <v>192000</v>
      </c>
      <c r="BN11" s="12">
        <v>0</v>
      </c>
      <c r="BO11" s="12">
        <v>0</v>
      </c>
      <c r="BP11" s="12">
        <v>18000</v>
      </c>
      <c r="BQ11" s="12">
        <v>290000</v>
      </c>
      <c r="BR11" s="12">
        <v>36000</v>
      </c>
      <c r="BS11" s="12">
        <v>0</v>
      </c>
      <c r="BT11" s="12">
        <v>0</v>
      </c>
      <c r="BU11" s="12">
        <v>0</v>
      </c>
      <c r="BV11" s="12">
        <v>0</v>
      </c>
    </row>
    <row r="12" spans="1:74" ht="15">
      <c r="A12" s="13" t="s">
        <v>22</v>
      </c>
      <c r="B12" s="1" t="s">
        <v>23</v>
      </c>
      <c r="C12" s="12">
        <v>3421500</v>
      </c>
      <c r="D12" s="12">
        <v>3091500</v>
      </c>
      <c r="E12" s="12">
        <v>0</v>
      </c>
      <c r="F12" s="12">
        <v>0</v>
      </c>
      <c r="G12" s="12">
        <v>210000</v>
      </c>
      <c r="H12" s="12">
        <v>0</v>
      </c>
      <c r="I12" s="12">
        <v>0</v>
      </c>
      <c r="J12" s="12">
        <v>0</v>
      </c>
      <c r="K12" s="12">
        <v>0</v>
      </c>
      <c r="L12" s="12">
        <v>120000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</row>
    <row r="13" spans="1:74" ht="15">
      <c r="A13" s="13" t="s">
        <v>24</v>
      </c>
      <c r="B13" s="1" t="s">
        <v>25</v>
      </c>
      <c r="C13" s="12">
        <v>415298181</v>
      </c>
      <c r="D13" s="12">
        <v>31087283</v>
      </c>
      <c r="E13" s="12">
        <v>39527333</v>
      </c>
      <c r="F13" s="12">
        <v>0</v>
      </c>
      <c r="G13" s="12">
        <v>23150575</v>
      </c>
      <c r="H13" s="12">
        <v>40286469</v>
      </c>
      <c r="I13" s="12">
        <v>0</v>
      </c>
      <c r="J13" s="12">
        <v>0</v>
      </c>
      <c r="K13" s="12">
        <v>0</v>
      </c>
      <c r="L13" s="12">
        <v>13347498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430863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600000</v>
      </c>
      <c r="AO13" s="12">
        <v>72110517</v>
      </c>
      <c r="AP13" s="12">
        <v>1226675</v>
      </c>
      <c r="AQ13" s="12">
        <v>5715288</v>
      </c>
      <c r="AR13" s="12">
        <v>0</v>
      </c>
      <c r="AS13" s="12">
        <v>3125303</v>
      </c>
      <c r="AT13" s="12">
        <v>4000</v>
      </c>
      <c r="AU13" s="12">
        <v>988000</v>
      </c>
      <c r="AV13" s="12">
        <v>0</v>
      </c>
      <c r="AW13" s="12">
        <v>1927130</v>
      </c>
      <c r="AX13" s="12">
        <v>0</v>
      </c>
      <c r="AY13" s="12">
        <v>0</v>
      </c>
      <c r="AZ13" s="12">
        <v>5675653</v>
      </c>
      <c r="BA13" s="12">
        <v>2693060</v>
      </c>
      <c r="BB13" s="12">
        <v>12613006</v>
      </c>
      <c r="BC13" s="12">
        <v>2751543</v>
      </c>
      <c r="BD13" s="12">
        <v>8169457</v>
      </c>
      <c r="BE13" s="12">
        <v>1716521</v>
      </c>
      <c r="BF13" s="12">
        <v>0</v>
      </c>
      <c r="BG13" s="12">
        <v>0</v>
      </c>
      <c r="BH13" s="12">
        <v>0</v>
      </c>
      <c r="BI13" s="12">
        <v>95792431</v>
      </c>
      <c r="BJ13" s="12">
        <v>4338876</v>
      </c>
      <c r="BK13" s="12">
        <v>0</v>
      </c>
      <c r="BL13" s="12">
        <v>8707189</v>
      </c>
      <c r="BM13" s="12">
        <v>12025058</v>
      </c>
      <c r="BN13" s="12">
        <v>0</v>
      </c>
      <c r="BO13" s="12">
        <v>0</v>
      </c>
      <c r="BP13" s="12">
        <v>823500</v>
      </c>
      <c r="BQ13" s="12">
        <v>24179313</v>
      </c>
      <c r="BR13" s="12">
        <v>2285640</v>
      </c>
      <c r="BS13" s="12">
        <v>0</v>
      </c>
      <c r="BT13" s="12">
        <v>0</v>
      </c>
      <c r="BU13" s="12">
        <v>0</v>
      </c>
      <c r="BV13" s="12">
        <v>0</v>
      </c>
    </row>
    <row r="14" spans="1:74" ht="15">
      <c r="A14" s="13" t="s">
        <v>26</v>
      </c>
      <c r="B14" s="1" t="s">
        <v>27</v>
      </c>
      <c r="C14" s="12">
        <v>9038960616</v>
      </c>
      <c r="D14" s="12">
        <v>2277462731</v>
      </c>
      <c r="E14" s="12">
        <v>39527333</v>
      </c>
      <c r="F14" s="12">
        <v>0</v>
      </c>
      <c r="G14" s="12">
        <v>306084941</v>
      </c>
      <c r="H14" s="12">
        <v>40602719</v>
      </c>
      <c r="I14" s="12">
        <v>0</v>
      </c>
      <c r="J14" s="12">
        <v>0</v>
      </c>
      <c r="K14" s="12">
        <v>0</v>
      </c>
      <c r="L14" s="12">
        <v>295107316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9477684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600000</v>
      </c>
      <c r="AO14" s="12">
        <v>2958923851</v>
      </c>
      <c r="AP14" s="12">
        <v>57903777</v>
      </c>
      <c r="AQ14" s="12">
        <v>224479874</v>
      </c>
      <c r="AR14" s="12">
        <v>0</v>
      </c>
      <c r="AS14" s="12">
        <v>107075480</v>
      </c>
      <c r="AT14" s="12">
        <v>281000</v>
      </c>
      <c r="AU14" s="12">
        <v>14934994</v>
      </c>
      <c r="AV14" s="12">
        <v>0</v>
      </c>
      <c r="AW14" s="12">
        <v>21142409</v>
      </c>
      <c r="AX14" s="12">
        <v>0</v>
      </c>
      <c r="AY14" s="12">
        <v>0</v>
      </c>
      <c r="AZ14" s="12">
        <v>87628995</v>
      </c>
      <c r="BA14" s="12">
        <v>36806904</v>
      </c>
      <c r="BB14" s="12">
        <v>211846373</v>
      </c>
      <c r="BC14" s="12">
        <v>45913129</v>
      </c>
      <c r="BD14" s="12">
        <v>93742643</v>
      </c>
      <c r="BE14" s="12">
        <v>25952483</v>
      </c>
      <c r="BF14" s="12">
        <v>0</v>
      </c>
      <c r="BG14" s="12">
        <v>0</v>
      </c>
      <c r="BH14" s="12">
        <v>0</v>
      </c>
      <c r="BI14" s="12">
        <v>1481379465</v>
      </c>
      <c r="BJ14" s="12">
        <v>39987119</v>
      </c>
      <c r="BK14" s="12">
        <v>0</v>
      </c>
      <c r="BL14" s="12">
        <v>145311445</v>
      </c>
      <c r="BM14" s="12">
        <v>206527161</v>
      </c>
      <c r="BN14" s="12">
        <v>0</v>
      </c>
      <c r="BO14" s="12">
        <v>0</v>
      </c>
      <c r="BP14" s="12">
        <v>16072929</v>
      </c>
      <c r="BQ14" s="12">
        <v>260857271</v>
      </c>
      <c r="BR14" s="12">
        <v>33330590</v>
      </c>
      <c r="BS14" s="12">
        <v>0</v>
      </c>
      <c r="BT14" s="12">
        <v>0</v>
      </c>
      <c r="BU14" s="12">
        <v>0</v>
      </c>
      <c r="BV14" s="12">
        <v>0</v>
      </c>
    </row>
    <row r="15" spans="1:74" ht="15">
      <c r="A15" s="13" t="s">
        <v>28</v>
      </c>
      <c r="B15" s="1" t="s">
        <v>29</v>
      </c>
      <c r="C15" s="12">
        <v>210233552</v>
      </c>
      <c r="D15" s="12">
        <v>210233552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</row>
    <row r="16" spans="1:74" ht="30">
      <c r="A16" s="13" t="s">
        <v>30</v>
      </c>
      <c r="B16" s="1" t="s">
        <v>31</v>
      </c>
      <c r="C16" s="12">
        <v>264320883</v>
      </c>
      <c r="D16" s="12">
        <v>77439416</v>
      </c>
      <c r="E16" s="12">
        <v>35250056</v>
      </c>
      <c r="F16" s="12">
        <v>0</v>
      </c>
      <c r="G16" s="12">
        <v>22146236</v>
      </c>
      <c r="H16" s="12">
        <v>4658179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12270967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30150</v>
      </c>
      <c r="AF16" s="12">
        <v>0</v>
      </c>
      <c r="AG16" s="12">
        <v>182865</v>
      </c>
      <c r="AH16" s="12">
        <v>11274565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44472000</v>
      </c>
      <c r="AO16" s="12">
        <v>0</v>
      </c>
      <c r="AP16" s="12">
        <v>19332750</v>
      </c>
      <c r="AQ16" s="12">
        <v>803351</v>
      </c>
      <c r="AR16" s="12">
        <v>0</v>
      </c>
      <c r="AS16" s="12">
        <v>108936</v>
      </c>
      <c r="AT16" s="12">
        <v>0</v>
      </c>
      <c r="AU16" s="12">
        <v>6253957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2480265</v>
      </c>
      <c r="BC16" s="12">
        <v>0</v>
      </c>
      <c r="BD16" s="12">
        <v>167233</v>
      </c>
      <c r="BE16" s="12">
        <v>0</v>
      </c>
      <c r="BF16" s="12">
        <v>0</v>
      </c>
      <c r="BG16" s="12">
        <v>7064492</v>
      </c>
      <c r="BH16" s="12">
        <v>0</v>
      </c>
      <c r="BI16" s="12">
        <v>6615321</v>
      </c>
      <c r="BJ16" s="12">
        <v>0</v>
      </c>
      <c r="BK16" s="12">
        <v>0</v>
      </c>
      <c r="BL16" s="12">
        <v>0</v>
      </c>
      <c r="BM16" s="12">
        <v>6030394</v>
      </c>
      <c r="BN16" s="12">
        <v>0</v>
      </c>
      <c r="BO16" s="12">
        <v>0</v>
      </c>
      <c r="BP16" s="12">
        <v>0</v>
      </c>
      <c r="BQ16" s="12">
        <v>7739750</v>
      </c>
      <c r="BR16" s="12">
        <v>0</v>
      </c>
      <c r="BS16" s="12">
        <v>0</v>
      </c>
      <c r="BT16" s="12">
        <v>0</v>
      </c>
      <c r="BU16" s="12">
        <v>0</v>
      </c>
      <c r="BV16" s="12">
        <v>0</v>
      </c>
    </row>
    <row r="17" spans="1:74" ht="15">
      <c r="A17" s="13" t="s">
        <v>32</v>
      </c>
      <c r="B17" s="1" t="s">
        <v>33</v>
      </c>
      <c r="C17" s="12">
        <v>130592812</v>
      </c>
      <c r="D17" s="12">
        <v>85473086</v>
      </c>
      <c r="E17" s="12">
        <v>0</v>
      </c>
      <c r="F17" s="12">
        <v>0</v>
      </c>
      <c r="G17" s="12">
        <v>3149884</v>
      </c>
      <c r="H17" s="12">
        <v>25973859</v>
      </c>
      <c r="I17" s="12">
        <v>0</v>
      </c>
      <c r="J17" s="12">
        <v>0</v>
      </c>
      <c r="K17" s="12">
        <v>0</v>
      </c>
      <c r="L17" s="12">
        <v>291905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51846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1202237</v>
      </c>
      <c r="AF17" s="12">
        <v>0</v>
      </c>
      <c r="AG17" s="12">
        <v>5647087</v>
      </c>
      <c r="AH17" s="12">
        <v>66142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1936954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216650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219000</v>
      </c>
      <c r="BE17" s="12">
        <v>71000</v>
      </c>
      <c r="BF17" s="12">
        <v>0</v>
      </c>
      <c r="BG17" s="12">
        <v>4347287</v>
      </c>
      <c r="BH17" s="12">
        <v>0</v>
      </c>
      <c r="BI17" s="12">
        <v>1520700</v>
      </c>
      <c r="BJ17" s="12">
        <v>0</v>
      </c>
      <c r="BK17" s="12">
        <v>0</v>
      </c>
      <c r="BL17" s="12">
        <v>209915</v>
      </c>
      <c r="BM17" s="12">
        <v>0</v>
      </c>
      <c r="BN17" s="12">
        <v>0</v>
      </c>
      <c r="BO17" s="12">
        <v>0</v>
      </c>
      <c r="BP17" s="12">
        <v>0</v>
      </c>
      <c r="BQ17" s="12">
        <v>215260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</row>
    <row r="18" spans="1:74" ht="15">
      <c r="A18" s="13" t="s">
        <v>34</v>
      </c>
      <c r="B18" s="1" t="s">
        <v>35</v>
      </c>
      <c r="C18" s="12">
        <v>605147247</v>
      </c>
      <c r="D18" s="12">
        <v>373146054</v>
      </c>
      <c r="E18" s="12">
        <v>35250056</v>
      </c>
      <c r="F18" s="12">
        <v>0</v>
      </c>
      <c r="G18" s="12">
        <v>25296120</v>
      </c>
      <c r="H18" s="12">
        <v>30632038</v>
      </c>
      <c r="I18" s="12">
        <v>0</v>
      </c>
      <c r="J18" s="12">
        <v>0</v>
      </c>
      <c r="K18" s="12">
        <v>0</v>
      </c>
      <c r="L18" s="12">
        <v>291905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12322813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1232387</v>
      </c>
      <c r="AF18" s="12">
        <v>0</v>
      </c>
      <c r="AG18" s="12">
        <v>5829952</v>
      </c>
      <c r="AH18" s="12">
        <v>11340707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44472000</v>
      </c>
      <c r="AO18" s="12">
        <v>1936954</v>
      </c>
      <c r="AP18" s="12">
        <v>19332750</v>
      </c>
      <c r="AQ18" s="12">
        <v>803351</v>
      </c>
      <c r="AR18" s="12">
        <v>0</v>
      </c>
      <c r="AS18" s="12">
        <v>108936</v>
      </c>
      <c r="AT18" s="12">
        <v>0</v>
      </c>
      <c r="AU18" s="12">
        <v>6470607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2480265</v>
      </c>
      <c r="BC18" s="12">
        <v>0</v>
      </c>
      <c r="BD18" s="12">
        <v>386233</v>
      </c>
      <c r="BE18" s="12">
        <v>71000</v>
      </c>
      <c r="BF18" s="12">
        <v>0</v>
      </c>
      <c r="BG18" s="12">
        <v>11411779</v>
      </c>
      <c r="BH18" s="12">
        <v>0</v>
      </c>
      <c r="BI18" s="12">
        <v>8136021</v>
      </c>
      <c r="BJ18" s="12">
        <v>0</v>
      </c>
      <c r="BK18" s="12">
        <v>0</v>
      </c>
      <c r="BL18" s="12">
        <v>209915</v>
      </c>
      <c r="BM18" s="12">
        <v>6030394</v>
      </c>
      <c r="BN18" s="12">
        <v>0</v>
      </c>
      <c r="BO18" s="12">
        <v>0</v>
      </c>
      <c r="BP18" s="12">
        <v>0</v>
      </c>
      <c r="BQ18" s="12">
        <v>7955010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</row>
    <row r="19" spans="1:74" ht="15">
      <c r="A19" s="5" t="s">
        <v>36</v>
      </c>
      <c r="B19" s="15" t="s">
        <v>37</v>
      </c>
      <c r="C19" s="14">
        <v>9644107863</v>
      </c>
      <c r="D19" s="14">
        <v>2650608785</v>
      </c>
      <c r="E19" s="14">
        <v>74777389</v>
      </c>
      <c r="F19" s="14">
        <v>0</v>
      </c>
      <c r="G19" s="14">
        <v>331381061</v>
      </c>
      <c r="H19" s="14">
        <v>71234757</v>
      </c>
      <c r="I19" s="14">
        <v>0</v>
      </c>
      <c r="J19" s="14">
        <v>0</v>
      </c>
      <c r="K19" s="14">
        <v>0</v>
      </c>
      <c r="L19" s="14">
        <v>295399221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12322813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9477684</v>
      </c>
      <c r="AA19" s="14">
        <v>0</v>
      </c>
      <c r="AB19" s="14">
        <v>0</v>
      </c>
      <c r="AC19" s="14">
        <v>0</v>
      </c>
      <c r="AD19" s="14">
        <v>0</v>
      </c>
      <c r="AE19" s="14">
        <v>1232387</v>
      </c>
      <c r="AF19" s="14">
        <v>0</v>
      </c>
      <c r="AG19" s="14">
        <v>5829952</v>
      </c>
      <c r="AH19" s="14">
        <v>11340707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45072000</v>
      </c>
      <c r="AO19" s="14">
        <v>2960860805</v>
      </c>
      <c r="AP19" s="14">
        <v>77236527</v>
      </c>
      <c r="AQ19" s="14">
        <v>225283225</v>
      </c>
      <c r="AR19" s="14">
        <v>0</v>
      </c>
      <c r="AS19" s="14">
        <v>107184416</v>
      </c>
      <c r="AT19" s="14">
        <v>281000</v>
      </c>
      <c r="AU19" s="14">
        <v>21405601</v>
      </c>
      <c r="AV19" s="14">
        <v>0</v>
      </c>
      <c r="AW19" s="14">
        <v>21142409</v>
      </c>
      <c r="AX19" s="14">
        <v>0</v>
      </c>
      <c r="AY19" s="14">
        <v>0</v>
      </c>
      <c r="AZ19" s="14">
        <v>87628995</v>
      </c>
      <c r="BA19" s="14">
        <v>36806904</v>
      </c>
      <c r="BB19" s="14">
        <v>214326638</v>
      </c>
      <c r="BC19" s="14">
        <v>45913129</v>
      </c>
      <c r="BD19" s="14">
        <v>94128876</v>
      </c>
      <c r="BE19" s="14">
        <v>26023483</v>
      </c>
      <c r="BF19" s="14">
        <v>0</v>
      </c>
      <c r="BG19" s="14">
        <v>11411779</v>
      </c>
      <c r="BH19" s="14">
        <v>0</v>
      </c>
      <c r="BI19" s="14">
        <v>1489515486</v>
      </c>
      <c r="BJ19" s="14">
        <v>39987119</v>
      </c>
      <c r="BK19" s="14">
        <v>0</v>
      </c>
      <c r="BL19" s="14">
        <v>145521360</v>
      </c>
      <c r="BM19" s="14">
        <v>212557555</v>
      </c>
      <c r="BN19" s="14">
        <v>0</v>
      </c>
      <c r="BO19" s="14">
        <v>0</v>
      </c>
      <c r="BP19" s="14">
        <v>16072929</v>
      </c>
      <c r="BQ19" s="14">
        <v>268812281</v>
      </c>
      <c r="BR19" s="14">
        <v>33330590</v>
      </c>
      <c r="BS19" s="14">
        <v>0</v>
      </c>
      <c r="BT19" s="14">
        <v>0</v>
      </c>
      <c r="BU19" s="14">
        <v>0</v>
      </c>
      <c r="BV19" s="14">
        <v>0</v>
      </c>
    </row>
    <row r="20" spans="1:74" ht="30">
      <c r="A20" s="5" t="s">
        <v>38</v>
      </c>
      <c r="B20" s="15" t="s">
        <v>517</v>
      </c>
      <c r="C20" s="14">
        <v>1407416437</v>
      </c>
      <c r="D20" s="14">
        <v>366649401</v>
      </c>
      <c r="E20" s="14">
        <v>0</v>
      </c>
      <c r="F20" s="14">
        <v>164000</v>
      </c>
      <c r="G20" s="14">
        <v>46463730</v>
      </c>
      <c r="H20" s="14">
        <v>10411406</v>
      </c>
      <c r="I20" s="14">
        <v>0</v>
      </c>
      <c r="J20" s="14">
        <v>0</v>
      </c>
      <c r="K20" s="14">
        <v>0</v>
      </c>
      <c r="L20" s="14">
        <v>40381177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1413860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1225302</v>
      </c>
      <c r="AA20" s="14">
        <v>0</v>
      </c>
      <c r="AB20" s="14">
        <v>0</v>
      </c>
      <c r="AC20" s="14">
        <v>0</v>
      </c>
      <c r="AD20" s="14">
        <v>0</v>
      </c>
      <c r="AE20" s="14">
        <v>388360</v>
      </c>
      <c r="AF20" s="14">
        <v>0</v>
      </c>
      <c r="AG20" s="14">
        <v>2604488</v>
      </c>
      <c r="AH20" s="14">
        <v>1119960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5179850</v>
      </c>
      <c r="AO20" s="14">
        <v>457401047</v>
      </c>
      <c r="AP20" s="14">
        <v>9586170</v>
      </c>
      <c r="AQ20" s="14">
        <v>32838597</v>
      </c>
      <c r="AR20" s="14">
        <v>0</v>
      </c>
      <c r="AS20" s="14">
        <v>15338671</v>
      </c>
      <c r="AT20" s="14">
        <v>0</v>
      </c>
      <c r="AU20" s="14">
        <v>679539</v>
      </c>
      <c r="AV20" s="14">
        <v>0</v>
      </c>
      <c r="AW20" s="14">
        <v>3034735</v>
      </c>
      <c r="AX20" s="14">
        <v>0</v>
      </c>
      <c r="AY20" s="14">
        <v>0</v>
      </c>
      <c r="AZ20" s="14">
        <v>12049510</v>
      </c>
      <c r="BA20" s="14">
        <v>5136023</v>
      </c>
      <c r="BB20" s="14">
        <v>32962401</v>
      </c>
      <c r="BC20" s="14">
        <v>6391965</v>
      </c>
      <c r="BD20" s="14">
        <v>13283122</v>
      </c>
      <c r="BE20" s="14">
        <v>3617781</v>
      </c>
      <c r="BF20" s="14">
        <v>0</v>
      </c>
      <c r="BG20" s="14">
        <v>242705</v>
      </c>
      <c r="BH20" s="14">
        <v>0</v>
      </c>
      <c r="BI20" s="14">
        <v>231097548</v>
      </c>
      <c r="BJ20" s="14">
        <v>5919278</v>
      </c>
      <c r="BK20" s="14">
        <v>0</v>
      </c>
      <c r="BL20" s="14">
        <v>22236769</v>
      </c>
      <c r="BM20" s="14">
        <v>31894334</v>
      </c>
      <c r="BN20" s="14">
        <v>0</v>
      </c>
      <c r="BO20" s="14">
        <v>0</v>
      </c>
      <c r="BP20" s="14">
        <v>2237557</v>
      </c>
      <c r="BQ20" s="14">
        <v>40835252</v>
      </c>
      <c r="BR20" s="14">
        <v>4631899</v>
      </c>
      <c r="BS20" s="14">
        <v>0</v>
      </c>
      <c r="BT20" s="14">
        <v>0</v>
      </c>
      <c r="BU20" s="14">
        <v>0</v>
      </c>
      <c r="BV20" s="14">
        <v>0</v>
      </c>
    </row>
    <row r="21" spans="1:74" ht="15">
      <c r="A21" s="13" t="s">
        <v>40</v>
      </c>
      <c r="B21" s="1" t="s">
        <v>41</v>
      </c>
      <c r="C21" s="12">
        <v>1218722646</v>
      </c>
      <c r="D21" s="12">
        <v>334037230</v>
      </c>
      <c r="E21" s="12">
        <v>0</v>
      </c>
      <c r="F21" s="12">
        <v>0</v>
      </c>
      <c r="G21" s="12">
        <v>41592678</v>
      </c>
      <c r="H21" s="12">
        <v>9652734</v>
      </c>
      <c r="I21" s="12">
        <v>0</v>
      </c>
      <c r="J21" s="12">
        <v>0</v>
      </c>
      <c r="K21" s="12">
        <v>0</v>
      </c>
      <c r="L21" s="12">
        <v>37678941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1413860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1190145</v>
      </c>
      <c r="AA21" s="12">
        <v>0</v>
      </c>
      <c r="AB21" s="12">
        <v>0</v>
      </c>
      <c r="AC21" s="12">
        <v>0</v>
      </c>
      <c r="AD21" s="12">
        <v>0</v>
      </c>
      <c r="AE21" s="12">
        <v>388360</v>
      </c>
      <c r="AF21" s="12">
        <v>0</v>
      </c>
      <c r="AG21" s="12">
        <v>1108150</v>
      </c>
      <c r="AH21" s="12">
        <v>1119960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5179850</v>
      </c>
      <c r="AO21" s="12">
        <v>379255565</v>
      </c>
      <c r="AP21" s="12">
        <v>8959937</v>
      </c>
      <c r="AQ21" s="12">
        <v>29189924</v>
      </c>
      <c r="AR21" s="12">
        <v>0</v>
      </c>
      <c r="AS21" s="12">
        <v>13581350</v>
      </c>
      <c r="AT21" s="12">
        <v>0</v>
      </c>
      <c r="AU21" s="12">
        <v>594489</v>
      </c>
      <c r="AV21" s="12">
        <v>0</v>
      </c>
      <c r="AW21" s="12">
        <v>2777844</v>
      </c>
      <c r="AX21" s="12">
        <v>0</v>
      </c>
      <c r="AY21" s="12">
        <v>0</v>
      </c>
      <c r="AZ21" s="12">
        <v>11228207</v>
      </c>
      <c r="BA21" s="12">
        <v>4803239</v>
      </c>
      <c r="BB21" s="12">
        <v>27651220</v>
      </c>
      <c r="BC21" s="12">
        <v>6028780</v>
      </c>
      <c r="BD21" s="12">
        <v>12282057</v>
      </c>
      <c r="BE21" s="12">
        <v>3399190</v>
      </c>
      <c r="BF21" s="12">
        <v>0</v>
      </c>
      <c r="BG21" s="12">
        <v>242705</v>
      </c>
      <c r="BH21" s="12">
        <v>0</v>
      </c>
      <c r="BI21" s="12">
        <v>192513678</v>
      </c>
      <c r="BJ21" s="12">
        <v>5226309</v>
      </c>
      <c r="BK21" s="12">
        <v>0</v>
      </c>
      <c r="BL21" s="12">
        <v>19085605</v>
      </c>
      <c r="BM21" s="12">
        <v>27414331</v>
      </c>
      <c r="BN21" s="12">
        <v>0</v>
      </c>
      <c r="BO21" s="12">
        <v>0</v>
      </c>
      <c r="BP21" s="12">
        <v>2108651</v>
      </c>
      <c r="BQ21" s="12">
        <v>34640877</v>
      </c>
      <c r="BR21" s="12">
        <v>4376780</v>
      </c>
      <c r="BS21" s="12">
        <v>0</v>
      </c>
      <c r="BT21" s="12">
        <v>0</v>
      </c>
      <c r="BU21" s="12">
        <v>0</v>
      </c>
      <c r="BV21" s="12">
        <v>0</v>
      </c>
    </row>
    <row r="22" spans="1:74" ht="15">
      <c r="A22" s="13" t="s">
        <v>42</v>
      </c>
      <c r="B22" s="1" t="s">
        <v>43</v>
      </c>
      <c r="C22" s="12">
        <v>92451000</v>
      </c>
      <c r="D22" s="12">
        <v>13895000</v>
      </c>
      <c r="E22" s="12">
        <v>0</v>
      </c>
      <c r="F22" s="12">
        <v>0</v>
      </c>
      <c r="G22" s="12">
        <v>1936000</v>
      </c>
      <c r="H22" s="12">
        <v>0</v>
      </c>
      <c r="I22" s="12">
        <v>0</v>
      </c>
      <c r="J22" s="12">
        <v>0</v>
      </c>
      <c r="K22" s="12">
        <v>0</v>
      </c>
      <c r="L22" s="12">
        <v>217000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44371000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3532000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19793000</v>
      </c>
      <c r="BJ22" s="12">
        <v>0</v>
      </c>
      <c r="BK22" s="12">
        <v>0</v>
      </c>
      <c r="BL22" s="12">
        <v>2119000</v>
      </c>
      <c r="BM22" s="12">
        <v>2406000</v>
      </c>
      <c r="BN22" s="12">
        <v>0</v>
      </c>
      <c r="BO22" s="12">
        <v>0</v>
      </c>
      <c r="BP22" s="12">
        <v>0</v>
      </c>
      <c r="BQ22" s="12">
        <v>4182000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</row>
    <row r="23" spans="1:74" ht="15">
      <c r="A23" s="13" t="s">
        <v>44</v>
      </c>
      <c r="B23" s="1" t="s">
        <v>45</v>
      </c>
      <c r="C23" s="12">
        <v>22579126</v>
      </c>
      <c r="D23" s="12">
        <v>2600445</v>
      </c>
      <c r="E23" s="12">
        <v>0</v>
      </c>
      <c r="F23" s="12">
        <v>0</v>
      </c>
      <c r="G23" s="12">
        <v>425413</v>
      </c>
      <c r="H23" s="12">
        <v>0</v>
      </c>
      <c r="I23" s="12">
        <v>0</v>
      </c>
      <c r="J23" s="12">
        <v>0</v>
      </c>
      <c r="K23" s="12">
        <v>0</v>
      </c>
      <c r="L23" s="12">
        <v>550239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7823434</v>
      </c>
      <c r="AP23" s="12">
        <v>128968</v>
      </c>
      <c r="AQ23" s="12">
        <v>1109144</v>
      </c>
      <c r="AR23" s="12">
        <v>0</v>
      </c>
      <c r="AS23" s="12">
        <v>490121</v>
      </c>
      <c r="AT23" s="12">
        <v>0</v>
      </c>
      <c r="AU23" s="12">
        <v>0</v>
      </c>
      <c r="AV23" s="12">
        <v>0</v>
      </c>
      <c r="AW23" s="12">
        <v>156591</v>
      </c>
      <c r="AX23" s="12">
        <v>0</v>
      </c>
      <c r="AY23" s="12">
        <v>0</v>
      </c>
      <c r="AZ23" s="12">
        <v>111371</v>
      </c>
      <c r="BA23" s="12">
        <v>74513</v>
      </c>
      <c r="BB23" s="12">
        <v>384574</v>
      </c>
      <c r="BC23" s="12">
        <v>0</v>
      </c>
      <c r="BD23" s="12">
        <v>266387</v>
      </c>
      <c r="BE23" s="12">
        <v>6777</v>
      </c>
      <c r="BF23" s="12">
        <v>0</v>
      </c>
      <c r="BG23" s="12">
        <v>0</v>
      </c>
      <c r="BH23" s="12">
        <v>0</v>
      </c>
      <c r="BI23" s="12">
        <v>7176867</v>
      </c>
      <c r="BJ23" s="12">
        <v>259985</v>
      </c>
      <c r="BK23" s="12">
        <v>0</v>
      </c>
      <c r="BL23" s="12">
        <v>51147</v>
      </c>
      <c r="BM23" s="12">
        <v>829755</v>
      </c>
      <c r="BN23" s="12">
        <v>0</v>
      </c>
      <c r="BO23" s="12">
        <v>0</v>
      </c>
      <c r="BP23" s="12">
        <v>0</v>
      </c>
      <c r="BQ23" s="12">
        <v>124371</v>
      </c>
      <c r="BR23" s="12">
        <v>9024</v>
      </c>
      <c r="BS23" s="12">
        <v>0</v>
      </c>
      <c r="BT23" s="12">
        <v>0</v>
      </c>
      <c r="BU23" s="12">
        <v>0</v>
      </c>
      <c r="BV23" s="12">
        <v>0</v>
      </c>
    </row>
    <row r="24" spans="1:74" ht="45">
      <c r="A24" s="13" t="s">
        <v>516</v>
      </c>
      <c r="B24" s="1" t="s">
        <v>515</v>
      </c>
      <c r="C24" s="12">
        <v>5000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5000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</row>
    <row r="25" spans="1:74" ht="15">
      <c r="A25" s="13" t="s">
        <v>46</v>
      </c>
      <c r="B25" s="1" t="s">
        <v>47</v>
      </c>
      <c r="C25" s="12">
        <v>73658665</v>
      </c>
      <c r="D25" s="12">
        <v>16116726</v>
      </c>
      <c r="E25" s="12">
        <v>0</v>
      </c>
      <c r="F25" s="12">
        <v>164000</v>
      </c>
      <c r="G25" s="12">
        <v>2509639</v>
      </c>
      <c r="H25" s="12">
        <v>758672</v>
      </c>
      <c r="I25" s="12">
        <v>0</v>
      </c>
      <c r="J25" s="12">
        <v>0</v>
      </c>
      <c r="K25" s="12">
        <v>0</v>
      </c>
      <c r="L25" s="12">
        <v>1934997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35157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1496338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25946048</v>
      </c>
      <c r="AP25" s="12">
        <v>497265</v>
      </c>
      <c r="AQ25" s="12">
        <v>2539529</v>
      </c>
      <c r="AR25" s="12">
        <v>0</v>
      </c>
      <c r="AS25" s="12">
        <v>1267200</v>
      </c>
      <c r="AT25" s="12">
        <v>0</v>
      </c>
      <c r="AU25" s="12">
        <v>85050</v>
      </c>
      <c r="AV25" s="12">
        <v>0</v>
      </c>
      <c r="AW25" s="12">
        <v>100300</v>
      </c>
      <c r="AX25" s="12">
        <v>0</v>
      </c>
      <c r="AY25" s="12">
        <v>0</v>
      </c>
      <c r="AZ25" s="12">
        <v>709932</v>
      </c>
      <c r="BA25" s="12">
        <v>258271</v>
      </c>
      <c r="BB25" s="12">
        <v>1394607</v>
      </c>
      <c r="BC25" s="12">
        <v>363185</v>
      </c>
      <c r="BD25" s="12">
        <v>734678</v>
      </c>
      <c r="BE25" s="12">
        <v>211814</v>
      </c>
      <c r="BF25" s="12">
        <v>0</v>
      </c>
      <c r="BG25" s="12">
        <v>0</v>
      </c>
      <c r="BH25" s="12">
        <v>0</v>
      </c>
      <c r="BI25" s="12">
        <v>11614003</v>
      </c>
      <c r="BJ25" s="12">
        <v>432984</v>
      </c>
      <c r="BK25" s="12">
        <v>0</v>
      </c>
      <c r="BL25" s="12">
        <v>981017</v>
      </c>
      <c r="BM25" s="12">
        <v>1244248</v>
      </c>
      <c r="BN25" s="12">
        <v>0</v>
      </c>
      <c r="BO25" s="12">
        <v>0</v>
      </c>
      <c r="BP25" s="12">
        <v>128906</v>
      </c>
      <c r="BQ25" s="12">
        <v>1888004</v>
      </c>
      <c r="BR25" s="12">
        <v>246095</v>
      </c>
      <c r="BS25" s="12">
        <v>0</v>
      </c>
      <c r="BT25" s="12">
        <v>0</v>
      </c>
      <c r="BU25" s="12">
        <v>0</v>
      </c>
      <c r="BV25" s="12">
        <v>0</v>
      </c>
    </row>
    <row r="26" spans="1:74" ht="15">
      <c r="A26" s="13" t="s">
        <v>48</v>
      </c>
      <c r="B26" s="1" t="s">
        <v>49</v>
      </c>
      <c r="C26" s="12">
        <v>31370617</v>
      </c>
      <c r="D26" s="12">
        <v>3018344</v>
      </c>
      <c r="E26" s="12">
        <v>0</v>
      </c>
      <c r="F26" s="12">
        <v>0</v>
      </c>
      <c r="G26" s="12">
        <v>699</v>
      </c>
      <c r="H26" s="12">
        <v>0</v>
      </c>
      <c r="I26" s="12">
        <v>0</v>
      </c>
      <c r="J26" s="12">
        <v>0</v>
      </c>
      <c r="K26" s="12">
        <v>0</v>
      </c>
      <c r="L26" s="12">
        <v>499529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12190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186357</v>
      </c>
      <c r="AO26" s="12">
        <v>6491082</v>
      </c>
      <c r="AP26" s="12">
        <v>140</v>
      </c>
      <c r="AQ26" s="12">
        <v>1002570</v>
      </c>
      <c r="AR26" s="12">
        <v>0</v>
      </c>
      <c r="AS26" s="12">
        <v>2655</v>
      </c>
      <c r="AT26" s="12">
        <v>0</v>
      </c>
      <c r="AU26" s="12">
        <v>5885799</v>
      </c>
      <c r="AV26" s="12">
        <v>0</v>
      </c>
      <c r="AW26" s="12">
        <v>20000</v>
      </c>
      <c r="AX26" s="12">
        <v>0</v>
      </c>
      <c r="AY26" s="12">
        <v>0</v>
      </c>
      <c r="AZ26" s="12">
        <v>86798</v>
      </c>
      <c r="BA26" s="12">
        <v>0</v>
      </c>
      <c r="BB26" s="12">
        <v>1580882</v>
      </c>
      <c r="BC26" s="12">
        <v>310598</v>
      </c>
      <c r="BD26" s="12">
        <v>429251</v>
      </c>
      <c r="BE26" s="12">
        <v>68252</v>
      </c>
      <c r="BF26" s="12">
        <v>0</v>
      </c>
      <c r="BG26" s="12">
        <v>0</v>
      </c>
      <c r="BH26" s="12">
        <v>0</v>
      </c>
      <c r="BI26" s="12">
        <v>1423753</v>
      </c>
      <c r="BJ26" s="12">
        <v>0</v>
      </c>
      <c r="BK26" s="12">
        <v>0</v>
      </c>
      <c r="BL26" s="12">
        <v>21002</v>
      </c>
      <c r="BM26" s="12">
        <v>10222017</v>
      </c>
      <c r="BN26" s="12">
        <v>0</v>
      </c>
      <c r="BO26" s="12">
        <v>0</v>
      </c>
      <c r="BP26" s="12">
        <v>419</v>
      </c>
      <c r="BQ26" s="12">
        <v>108280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</row>
    <row r="27" spans="1:74" ht="15">
      <c r="A27" s="13" t="s">
        <v>50</v>
      </c>
      <c r="B27" s="1" t="s">
        <v>51</v>
      </c>
      <c r="C27" s="12">
        <v>209054818</v>
      </c>
      <c r="D27" s="12">
        <v>53575641</v>
      </c>
      <c r="E27" s="12">
        <v>894341</v>
      </c>
      <c r="F27" s="12">
        <v>105951</v>
      </c>
      <c r="G27" s="12">
        <v>2360161</v>
      </c>
      <c r="H27" s="12">
        <v>4007477</v>
      </c>
      <c r="I27" s="12">
        <v>0</v>
      </c>
      <c r="J27" s="12">
        <v>0</v>
      </c>
      <c r="K27" s="12">
        <v>0</v>
      </c>
      <c r="L27" s="12">
        <v>9984913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706299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87744</v>
      </c>
      <c r="AA27" s="12">
        <v>0</v>
      </c>
      <c r="AB27" s="12">
        <v>0</v>
      </c>
      <c r="AC27" s="12">
        <v>0</v>
      </c>
      <c r="AD27" s="12">
        <v>0</v>
      </c>
      <c r="AE27" s="12">
        <v>6601399</v>
      </c>
      <c r="AF27" s="12">
        <v>0</v>
      </c>
      <c r="AG27" s="12">
        <v>783400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1555446</v>
      </c>
      <c r="AO27" s="12">
        <v>3953734</v>
      </c>
      <c r="AP27" s="12">
        <v>55730</v>
      </c>
      <c r="AQ27" s="12">
        <v>38871832</v>
      </c>
      <c r="AR27" s="12">
        <v>0</v>
      </c>
      <c r="AS27" s="12">
        <v>2193536</v>
      </c>
      <c r="AT27" s="12">
        <v>0</v>
      </c>
      <c r="AU27" s="12">
        <v>139632</v>
      </c>
      <c r="AV27" s="12">
        <v>2191634</v>
      </c>
      <c r="AW27" s="12">
        <v>89180</v>
      </c>
      <c r="AX27" s="12">
        <v>0</v>
      </c>
      <c r="AY27" s="12">
        <v>0</v>
      </c>
      <c r="AZ27" s="12">
        <v>501750</v>
      </c>
      <c r="BA27" s="12">
        <v>1843516</v>
      </c>
      <c r="BB27" s="12">
        <v>5664632</v>
      </c>
      <c r="BC27" s="12">
        <v>1401993</v>
      </c>
      <c r="BD27" s="12">
        <v>1186014</v>
      </c>
      <c r="BE27" s="12">
        <v>49782</v>
      </c>
      <c r="BF27" s="12">
        <v>0</v>
      </c>
      <c r="BG27" s="12">
        <v>0</v>
      </c>
      <c r="BH27" s="12">
        <v>0</v>
      </c>
      <c r="BI27" s="12">
        <v>30958641</v>
      </c>
      <c r="BJ27" s="12">
        <v>172972</v>
      </c>
      <c r="BK27" s="12">
        <v>0</v>
      </c>
      <c r="BL27" s="12">
        <v>5489904</v>
      </c>
      <c r="BM27" s="12">
        <v>20885021</v>
      </c>
      <c r="BN27" s="12">
        <v>173263</v>
      </c>
      <c r="BO27" s="12">
        <v>0</v>
      </c>
      <c r="BP27" s="12">
        <v>477260</v>
      </c>
      <c r="BQ27" s="12">
        <v>9704150</v>
      </c>
      <c r="BR27" s="12">
        <v>73906</v>
      </c>
      <c r="BS27" s="12">
        <v>0</v>
      </c>
      <c r="BT27" s="12">
        <v>1934964</v>
      </c>
      <c r="BU27" s="12">
        <v>379000</v>
      </c>
      <c r="BV27" s="12">
        <v>0</v>
      </c>
    </row>
    <row r="28" spans="1:74" ht="15">
      <c r="A28" s="13" t="s">
        <v>52</v>
      </c>
      <c r="B28" s="1" t="s">
        <v>53</v>
      </c>
      <c r="C28" s="12">
        <v>240425435</v>
      </c>
      <c r="D28" s="12">
        <v>56593985</v>
      </c>
      <c r="E28" s="12">
        <v>894341</v>
      </c>
      <c r="F28" s="12">
        <v>105951</v>
      </c>
      <c r="G28" s="12">
        <v>2360860</v>
      </c>
      <c r="H28" s="12">
        <v>4007477</v>
      </c>
      <c r="I28" s="12">
        <v>0</v>
      </c>
      <c r="J28" s="12">
        <v>0</v>
      </c>
      <c r="K28" s="12">
        <v>0</v>
      </c>
      <c r="L28" s="12">
        <v>10484442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706299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99934</v>
      </c>
      <c r="AA28" s="12">
        <v>0</v>
      </c>
      <c r="AB28" s="12">
        <v>0</v>
      </c>
      <c r="AC28" s="12">
        <v>0</v>
      </c>
      <c r="AD28" s="12">
        <v>0</v>
      </c>
      <c r="AE28" s="12">
        <v>6601399</v>
      </c>
      <c r="AF28" s="12">
        <v>0</v>
      </c>
      <c r="AG28" s="12">
        <v>783400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1741803</v>
      </c>
      <c r="AO28" s="12">
        <v>10444816</v>
      </c>
      <c r="AP28" s="12">
        <v>55870</v>
      </c>
      <c r="AQ28" s="12">
        <v>39874402</v>
      </c>
      <c r="AR28" s="12">
        <v>0</v>
      </c>
      <c r="AS28" s="12">
        <v>2196191</v>
      </c>
      <c r="AT28" s="12">
        <v>0</v>
      </c>
      <c r="AU28" s="12">
        <v>6025431</v>
      </c>
      <c r="AV28" s="12">
        <v>2191634</v>
      </c>
      <c r="AW28" s="12">
        <v>109180</v>
      </c>
      <c r="AX28" s="12">
        <v>0</v>
      </c>
      <c r="AY28" s="12">
        <v>0</v>
      </c>
      <c r="AZ28" s="12">
        <v>588548</v>
      </c>
      <c r="BA28" s="12">
        <v>1843516</v>
      </c>
      <c r="BB28" s="12">
        <v>7245514</v>
      </c>
      <c r="BC28" s="12">
        <v>1712591</v>
      </c>
      <c r="BD28" s="12">
        <v>1615265</v>
      </c>
      <c r="BE28" s="12">
        <v>118034</v>
      </c>
      <c r="BF28" s="12">
        <v>0</v>
      </c>
      <c r="BG28" s="12">
        <v>0</v>
      </c>
      <c r="BH28" s="12">
        <v>0</v>
      </c>
      <c r="BI28" s="12">
        <v>32382394</v>
      </c>
      <c r="BJ28" s="12">
        <v>172972</v>
      </c>
      <c r="BK28" s="12">
        <v>0</v>
      </c>
      <c r="BL28" s="12">
        <v>5510906</v>
      </c>
      <c r="BM28" s="12">
        <v>31107038</v>
      </c>
      <c r="BN28" s="12">
        <v>173263</v>
      </c>
      <c r="BO28" s="12">
        <v>0</v>
      </c>
      <c r="BP28" s="12">
        <v>477679</v>
      </c>
      <c r="BQ28" s="12">
        <v>9812430</v>
      </c>
      <c r="BR28" s="12">
        <v>73906</v>
      </c>
      <c r="BS28" s="12">
        <v>0</v>
      </c>
      <c r="BT28" s="12">
        <v>1934964</v>
      </c>
      <c r="BU28" s="12">
        <v>379000</v>
      </c>
      <c r="BV28" s="12">
        <v>0</v>
      </c>
    </row>
    <row r="29" spans="1:74" ht="15">
      <c r="A29" s="13" t="s">
        <v>54</v>
      </c>
      <c r="B29" s="1" t="s">
        <v>55</v>
      </c>
      <c r="C29" s="12">
        <v>537002974</v>
      </c>
      <c r="D29" s="12">
        <v>485511877</v>
      </c>
      <c r="E29" s="12">
        <v>0</v>
      </c>
      <c r="F29" s="12">
        <v>123176</v>
      </c>
      <c r="G29" s="12">
        <v>3748748</v>
      </c>
      <c r="H29" s="12">
        <v>199000</v>
      </c>
      <c r="I29" s="12">
        <v>0</v>
      </c>
      <c r="J29" s="12">
        <v>0</v>
      </c>
      <c r="K29" s="12">
        <v>0</v>
      </c>
      <c r="L29" s="12">
        <v>14235619</v>
      </c>
      <c r="M29" s="12">
        <v>0</v>
      </c>
      <c r="N29" s="12">
        <v>0</v>
      </c>
      <c r="O29" s="12">
        <v>1545064</v>
      </c>
      <c r="P29" s="12">
        <v>3600000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11375336</v>
      </c>
      <c r="X29" s="12">
        <v>0</v>
      </c>
      <c r="Y29" s="12">
        <v>0</v>
      </c>
      <c r="Z29" s="12">
        <v>22220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2297</v>
      </c>
      <c r="AO29" s="12">
        <v>329088</v>
      </c>
      <c r="AP29" s="12">
        <v>6001</v>
      </c>
      <c r="AQ29" s="12">
        <v>7455730</v>
      </c>
      <c r="AR29" s="12">
        <v>0</v>
      </c>
      <c r="AS29" s="12">
        <v>189277</v>
      </c>
      <c r="AT29" s="12">
        <v>0</v>
      </c>
      <c r="AU29" s="12">
        <v>0</v>
      </c>
      <c r="AV29" s="12">
        <v>0</v>
      </c>
      <c r="AW29" s="12">
        <v>43200</v>
      </c>
      <c r="AX29" s="12">
        <v>0</v>
      </c>
      <c r="AY29" s="12">
        <v>0</v>
      </c>
      <c r="AZ29" s="12">
        <v>53947</v>
      </c>
      <c r="BA29" s="12">
        <v>23040</v>
      </c>
      <c r="BB29" s="12">
        <v>895681</v>
      </c>
      <c r="BC29" s="12">
        <v>206712</v>
      </c>
      <c r="BD29" s="12">
        <v>1068137</v>
      </c>
      <c r="BE29" s="12">
        <v>54720</v>
      </c>
      <c r="BF29" s="12">
        <v>0</v>
      </c>
      <c r="BG29" s="12">
        <v>665201</v>
      </c>
      <c r="BH29" s="12">
        <v>0</v>
      </c>
      <c r="BI29" s="12">
        <v>1863999</v>
      </c>
      <c r="BJ29" s="12">
        <v>11888</v>
      </c>
      <c r="BK29" s="12">
        <v>0</v>
      </c>
      <c r="BL29" s="12">
        <v>225465</v>
      </c>
      <c r="BM29" s="12">
        <v>1440706</v>
      </c>
      <c r="BN29" s="12">
        <v>123434</v>
      </c>
      <c r="BO29" s="12">
        <v>0</v>
      </c>
      <c r="BP29" s="12">
        <v>127449</v>
      </c>
      <c r="BQ29" s="12">
        <v>1832732</v>
      </c>
      <c r="BR29" s="12">
        <v>23230</v>
      </c>
      <c r="BS29" s="12">
        <v>0</v>
      </c>
      <c r="BT29" s="12">
        <v>0</v>
      </c>
      <c r="BU29" s="12">
        <v>0</v>
      </c>
      <c r="BV29" s="12">
        <v>0</v>
      </c>
    </row>
    <row r="30" spans="1:74" ht="15">
      <c r="A30" s="13" t="s">
        <v>56</v>
      </c>
      <c r="B30" s="1" t="s">
        <v>57</v>
      </c>
      <c r="C30" s="12">
        <v>29526824</v>
      </c>
      <c r="D30" s="12">
        <v>11246490</v>
      </c>
      <c r="E30" s="12">
        <v>0</v>
      </c>
      <c r="F30" s="12">
        <v>0</v>
      </c>
      <c r="G30" s="12">
        <v>231471</v>
      </c>
      <c r="H30" s="12">
        <v>0</v>
      </c>
      <c r="I30" s="12">
        <v>0</v>
      </c>
      <c r="J30" s="12">
        <v>0</v>
      </c>
      <c r="K30" s="12">
        <v>0</v>
      </c>
      <c r="L30" s="12">
        <v>3081062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5544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9599</v>
      </c>
      <c r="AO30" s="12">
        <v>1169854</v>
      </c>
      <c r="AP30" s="12">
        <v>18686</v>
      </c>
      <c r="AQ30" s="12">
        <v>4457163</v>
      </c>
      <c r="AR30" s="12">
        <v>0</v>
      </c>
      <c r="AS30" s="12">
        <v>666453</v>
      </c>
      <c r="AT30" s="12">
        <v>0</v>
      </c>
      <c r="AU30" s="12">
        <v>0</v>
      </c>
      <c r="AV30" s="12">
        <v>0</v>
      </c>
      <c r="AW30" s="12">
        <v>83880</v>
      </c>
      <c r="AX30" s="12">
        <v>0</v>
      </c>
      <c r="AY30" s="12">
        <v>0</v>
      </c>
      <c r="AZ30" s="12">
        <v>122163</v>
      </c>
      <c r="BA30" s="12">
        <v>0</v>
      </c>
      <c r="BB30" s="12">
        <v>1425309</v>
      </c>
      <c r="BC30" s="12">
        <v>613162</v>
      </c>
      <c r="BD30" s="12">
        <v>553261</v>
      </c>
      <c r="BE30" s="12">
        <v>73323</v>
      </c>
      <c r="BF30" s="12">
        <v>0</v>
      </c>
      <c r="BG30" s="12">
        <v>54225</v>
      </c>
      <c r="BH30" s="12">
        <v>0</v>
      </c>
      <c r="BI30" s="12">
        <v>2165870</v>
      </c>
      <c r="BJ30" s="12">
        <v>48670</v>
      </c>
      <c r="BK30" s="12">
        <v>0</v>
      </c>
      <c r="BL30" s="12">
        <v>861086</v>
      </c>
      <c r="BM30" s="12">
        <v>1197933</v>
      </c>
      <c r="BN30" s="12">
        <v>0</v>
      </c>
      <c r="BO30" s="12">
        <v>0</v>
      </c>
      <c r="BP30" s="12">
        <v>167949</v>
      </c>
      <c r="BQ30" s="12">
        <v>1256405</v>
      </c>
      <c r="BR30" s="12">
        <v>17266</v>
      </c>
      <c r="BS30" s="12">
        <v>0</v>
      </c>
      <c r="BT30" s="12">
        <v>0</v>
      </c>
      <c r="BU30" s="12">
        <v>0</v>
      </c>
      <c r="BV30" s="12">
        <v>0</v>
      </c>
    </row>
    <row r="31" spans="1:74" ht="15">
      <c r="A31" s="13" t="s">
        <v>58</v>
      </c>
      <c r="B31" s="1" t="s">
        <v>59</v>
      </c>
      <c r="C31" s="12">
        <v>566529798</v>
      </c>
      <c r="D31" s="12">
        <v>496758367</v>
      </c>
      <c r="E31" s="12">
        <v>0</v>
      </c>
      <c r="F31" s="12">
        <v>123176</v>
      </c>
      <c r="G31" s="12">
        <v>3980219</v>
      </c>
      <c r="H31" s="12">
        <v>199000</v>
      </c>
      <c r="I31" s="12">
        <v>0</v>
      </c>
      <c r="J31" s="12">
        <v>0</v>
      </c>
      <c r="K31" s="12">
        <v>0</v>
      </c>
      <c r="L31" s="12">
        <v>17316681</v>
      </c>
      <c r="M31" s="12">
        <v>0</v>
      </c>
      <c r="N31" s="12">
        <v>0</v>
      </c>
      <c r="O31" s="12">
        <v>1545064</v>
      </c>
      <c r="P31" s="12">
        <v>3600000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11375336</v>
      </c>
      <c r="X31" s="12">
        <v>0</v>
      </c>
      <c r="Y31" s="12">
        <v>0</v>
      </c>
      <c r="Z31" s="12">
        <v>22220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5544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11896</v>
      </c>
      <c r="AO31" s="12">
        <v>1498942</v>
      </c>
      <c r="AP31" s="12">
        <v>24687</v>
      </c>
      <c r="AQ31" s="12">
        <v>11912893</v>
      </c>
      <c r="AR31" s="12">
        <v>0</v>
      </c>
      <c r="AS31" s="12">
        <v>855730</v>
      </c>
      <c r="AT31" s="12">
        <v>0</v>
      </c>
      <c r="AU31" s="12">
        <v>0</v>
      </c>
      <c r="AV31" s="12">
        <v>0</v>
      </c>
      <c r="AW31" s="12">
        <v>127080</v>
      </c>
      <c r="AX31" s="12">
        <v>0</v>
      </c>
      <c r="AY31" s="12">
        <v>0</v>
      </c>
      <c r="AZ31" s="12">
        <v>176110</v>
      </c>
      <c r="BA31" s="12">
        <v>23040</v>
      </c>
      <c r="BB31" s="12">
        <v>2320990</v>
      </c>
      <c r="BC31" s="12">
        <v>819874</v>
      </c>
      <c r="BD31" s="12">
        <v>1621398</v>
      </c>
      <c r="BE31" s="12">
        <v>128043</v>
      </c>
      <c r="BF31" s="12">
        <v>0</v>
      </c>
      <c r="BG31" s="12">
        <v>719426</v>
      </c>
      <c r="BH31" s="12">
        <v>0</v>
      </c>
      <c r="BI31" s="12">
        <v>4029869</v>
      </c>
      <c r="BJ31" s="12">
        <v>60558</v>
      </c>
      <c r="BK31" s="12">
        <v>0</v>
      </c>
      <c r="BL31" s="12">
        <v>1086551</v>
      </c>
      <c r="BM31" s="12">
        <v>2638639</v>
      </c>
      <c r="BN31" s="12">
        <v>123434</v>
      </c>
      <c r="BO31" s="12">
        <v>0</v>
      </c>
      <c r="BP31" s="12">
        <v>295398</v>
      </c>
      <c r="BQ31" s="12">
        <v>3089137</v>
      </c>
      <c r="BR31" s="12">
        <v>40496</v>
      </c>
      <c r="BS31" s="12">
        <v>0</v>
      </c>
      <c r="BT31" s="12">
        <v>0</v>
      </c>
      <c r="BU31" s="12">
        <v>0</v>
      </c>
      <c r="BV31" s="12">
        <v>0</v>
      </c>
    </row>
    <row r="32" spans="1:74" ht="15">
      <c r="A32" s="13" t="s">
        <v>60</v>
      </c>
      <c r="B32" s="1" t="s">
        <v>514</v>
      </c>
      <c r="C32" s="12">
        <v>438838209</v>
      </c>
      <c r="D32" s="12">
        <v>38448710</v>
      </c>
      <c r="E32" s="12">
        <v>0</v>
      </c>
      <c r="F32" s="12">
        <v>29163120</v>
      </c>
      <c r="G32" s="12">
        <v>29358560</v>
      </c>
      <c r="H32" s="12">
        <v>0</v>
      </c>
      <c r="I32" s="12">
        <v>0</v>
      </c>
      <c r="J32" s="12">
        <v>0</v>
      </c>
      <c r="K32" s="12">
        <v>0</v>
      </c>
      <c r="L32" s="12">
        <v>7380116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1798</v>
      </c>
      <c r="U32" s="12">
        <v>0</v>
      </c>
      <c r="V32" s="12">
        <v>0</v>
      </c>
      <c r="W32" s="12">
        <v>29547638</v>
      </c>
      <c r="X32" s="12">
        <v>0</v>
      </c>
      <c r="Y32" s="12">
        <v>0</v>
      </c>
      <c r="Z32" s="12">
        <v>49209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13553</v>
      </c>
      <c r="AO32" s="12">
        <v>2618598</v>
      </c>
      <c r="AP32" s="12">
        <v>37448</v>
      </c>
      <c r="AQ32" s="12">
        <v>186236688</v>
      </c>
      <c r="AR32" s="12">
        <v>0</v>
      </c>
      <c r="AS32" s="12">
        <v>1483824</v>
      </c>
      <c r="AT32" s="12">
        <v>0</v>
      </c>
      <c r="AU32" s="12">
        <v>0</v>
      </c>
      <c r="AV32" s="12">
        <v>0</v>
      </c>
      <c r="AW32" s="12">
        <v>1380908</v>
      </c>
      <c r="AX32" s="12">
        <v>0</v>
      </c>
      <c r="AY32" s="12">
        <v>0</v>
      </c>
      <c r="AZ32" s="12">
        <v>2283476</v>
      </c>
      <c r="BA32" s="12">
        <v>308289</v>
      </c>
      <c r="BB32" s="12">
        <v>14436764</v>
      </c>
      <c r="BC32" s="12">
        <v>2978994</v>
      </c>
      <c r="BD32" s="12">
        <v>6664678</v>
      </c>
      <c r="BE32" s="12">
        <v>734034</v>
      </c>
      <c r="BF32" s="12">
        <v>0</v>
      </c>
      <c r="BG32" s="12">
        <v>0</v>
      </c>
      <c r="BH32" s="12">
        <v>0</v>
      </c>
      <c r="BI32" s="12">
        <v>68397947</v>
      </c>
      <c r="BJ32" s="12">
        <v>123915</v>
      </c>
      <c r="BK32" s="12">
        <v>0</v>
      </c>
      <c r="BL32" s="12">
        <v>1957187</v>
      </c>
      <c r="BM32" s="12">
        <v>3817504</v>
      </c>
      <c r="BN32" s="12">
        <v>5429892</v>
      </c>
      <c r="BO32" s="12">
        <v>0</v>
      </c>
      <c r="BP32" s="12">
        <v>3097991</v>
      </c>
      <c r="BQ32" s="12">
        <v>2836814</v>
      </c>
      <c r="BR32" s="12">
        <v>50554</v>
      </c>
      <c r="BS32" s="12">
        <v>0</v>
      </c>
      <c r="BT32" s="12">
        <v>0</v>
      </c>
      <c r="BU32" s="12">
        <v>0</v>
      </c>
      <c r="BV32" s="12">
        <v>0</v>
      </c>
    </row>
    <row r="33" spans="1:74" ht="15">
      <c r="A33" s="13" t="s">
        <v>62</v>
      </c>
      <c r="B33" s="1" t="s">
        <v>71</v>
      </c>
      <c r="C33" s="12">
        <v>1918235480</v>
      </c>
      <c r="D33" s="12">
        <v>0</v>
      </c>
      <c r="E33" s="12">
        <v>0</v>
      </c>
      <c r="F33" s="12">
        <v>0</v>
      </c>
      <c r="G33" s="12">
        <v>297500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9921060</v>
      </c>
      <c r="AO33" s="12">
        <v>0</v>
      </c>
      <c r="AP33" s="12">
        <v>0</v>
      </c>
      <c r="AQ33" s="12">
        <v>0</v>
      </c>
      <c r="AR33" s="12">
        <v>0</v>
      </c>
      <c r="AS33" s="12">
        <v>1564499323</v>
      </c>
      <c r="AT33" s="12">
        <v>5142305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37520045</v>
      </c>
      <c r="BC33" s="12">
        <v>11502748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87546543</v>
      </c>
      <c r="BK33" s="12">
        <v>256445</v>
      </c>
      <c r="BL33" s="12">
        <v>0</v>
      </c>
      <c r="BM33" s="12">
        <v>0</v>
      </c>
      <c r="BN33" s="12">
        <v>0</v>
      </c>
      <c r="BO33" s="12">
        <v>0</v>
      </c>
      <c r="BP33" s="12">
        <v>195406462</v>
      </c>
      <c r="BQ33" s="12">
        <v>0</v>
      </c>
      <c r="BR33" s="12">
        <v>0</v>
      </c>
      <c r="BS33" s="12">
        <v>0</v>
      </c>
      <c r="BT33" s="12">
        <v>6143049</v>
      </c>
      <c r="BU33" s="12">
        <v>0</v>
      </c>
      <c r="BV33" s="12">
        <v>0</v>
      </c>
    </row>
    <row r="34" spans="1:74" ht="15">
      <c r="A34" s="13" t="s">
        <v>64</v>
      </c>
      <c r="B34" s="1" t="s">
        <v>513</v>
      </c>
      <c r="C34" s="12">
        <v>233929221</v>
      </c>
      <c r="D34" s="12">
        <v>178782099</v>
      </c>
      <c r="E34" s="12">
        <v>656000</v>
      </c>
      <c r="F34" s="12">
        <v>28891</v>
      </c>
      <c r="G34" s="12">
        <v>158157</v>
      </c>
      <c r="H34" s="12">
        <v>702340</v>
      </c>
      <c r="I34" s="12">
        <v>0</v>
      </c>
      <c r="J34" s="12">
        <v>0</v>
      </c>
      <c r="K34" s="12">
        <v>0</v>
      </c>
      <c r="L34" s="12">
        <v>20134473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110788</v>
      </c>
      <c r="X34" s="12">
        <v>626600</v>
      </c>
      <c r="Y34" s="12">
        <v>0</v>
      </c>
      <c r="Z34" s="12">
        <v>8303</v>
      </c>
      <c r="AA34" s="12">
        <v>0</v>
      </c>
      <c r="AB34" s="12">
        <v>0</v>
      </c>
      <c r="AC34" s="12">
        <v>0</v>
      </c>
      <c r="AD34" s="12">
        <v>0</v>
      </c>
      <c r="AE34" s="12">
        <v>557747</v>
      </c>
      <c r="AF34" s="12">
        <v>0</v>
      </c>
      <c r="AG34" s="12">
        <v>70000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6499477</v>
      </c>
      <c r="AO34" s="12">
        <v>1014668</v>
      </c>
      <c r="AP34" s="12">
        <v>15669</v>
      </c>
      <c r="AQ34" s="12">
        <v>2230941</v>
      </c>
      <c r="AR34" s="12">
        <v>0</v>
      </c>
      <c r="AS34" s="12">
        <v>577654</v>
      </c>
      <c r="AT34" s="12">
        <v>0</v>
      </c>
      <c r="AU34" s="12">
        <v>0</v>
      </c>
      <c r="AV34" s="12">
        <v>317800</v>
      </c>
      <c r="AW34" s="12">
        <v>14113</v>
      </c>
      <c r="AX34" s="12">
        <v>0</v>
      </c>
      <c r="AY34" s="12">
        <v>0</v>
      </c>
      <c r="AZ34" s="12">
        <v>125318</v>
      </c>
      <c r="BA34" s="12">
        <v>2649475</v>
      </c>
      <c r="BB34" s="12">
        <v>1656627</v>
      </c>
      <c r="BC34" s="12">
        <v>387984</v>
      </c>
      <c r="BD34" s="12">
        <v>5104790</v>
      </c>
      <c r="BE34" s="12">
        <v>181017</v>
      </c>
      <c r="BF34" s="12">
        <v>0</v>
      </c>
      <c r="BG34" s="12">
        <v>1733320</v>
      </c>
      <c r="BH34" s="12">
        <v>0</v>
      </c>
      <c r="BI34" s="12">
        <v>2779344</v>
      </c>
      <c r="BJ34" s="12">
        <v>43163</v>
      </c>
      <c r="BK34" s="12">
        <v>0</v>
      </c>
      <c r="BL34" s="12">
        <v>550612</v>
      </c>
      <c r="BM34" s="12">
        <v>939142</v>
      </c>
      <c r="BN34" s="12">
        <v>0</v>
      </c>
      <c r="BO34" s="12">
        <v>0</v>
      </c>
      <c r="BP34" s="12">
        <v>134253</v>
      </c>
      <c r="BQ34" s="12">
        <v>5138456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</row>
    <row r="35" spans="1:74" ht="15">
      <c r="A35" s="13" t="s">
        <v>68</v>
      </c>
      <c r="B35" s="1" t="s">
        <v>75</v>
      </c>
      <c r="C35" s="12">
        <v>1015764220</v>
      </c>
      <c r="D35" s="12">
        <v>14348288</v>
      </c>
      <c r="E35" s="12">
        <v>0</v>
      </c>
      <c r="F35" s="12">
        <v>43149173</v>
      </c>
      <c r="G35" s="12">
        <v>20187467</v>
      </c>
      <c r="H35" s="12">
        <v>189000</v>
      </c>
      <c r="I35" s="12">
        <v>0</v>
      </c>
      <c r="J35" s="12">
        <v>0</v>
      </c>
      <c r="K35" s="12">
        <v>0</v>
      </c>
      <c r="L35" s="12">
        <v>9624121</v>
      </c>
      <c r="M35" s="12">
        <v>0</v>
      </c>
      <c r="N35" s="12">
        <v>0</v>
      </c>
      <c r="O35" s="12">
        <v>432758304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167818750</v>
      </c>
      <c r="W35" s="12">
        <v>4619163</v>
      </c>
      <c r="X35" s="12">
        <v>0</v>
      </c>
      <c r="Y35" s="12">
        <v>0</v>
      </c>
      <c r="Z35" s="12">
        <v>47890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143619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2954</v>
      </c>
      <c r="AO35" s="12">
        <v>1876551</v>
      </c>
      <c r="AP35" s="12">
        <v>44309</v>
      </c>
      <c r="AQ35" s="12">
        <v>152183858</v>
      </c>
      <c r="AR35" s="12">
        <v>0</v>
      </c>
      <c r="AS35" s="12">
        <v>1108191</v>
      </c>
      <c r="AT35" s="12">
        <v>0</v>
      </c>
      <c r="AU35" s="12">
        <v>0</v>
      </c>
      <c r="AV35" s="12">
        <v>0</v>
      </c>
      <c r="AW35" s="12">
        <v>1472458</v>
      </c>
      <c r="AX35" s="12">
        <v>0</v>
      </c>
      <c r="AY35" s="12">
        <v>0</v>
      </c>
      <c r="AZ35" s="12">
        <v>2628715</v>
      </c>
      <c r="BA35" s="12">
        <v>892369</v>
      </c>
      <c r="BB35" s="12">
        <v>12339093</v>
      </c>
      <c r="BC35" s="12">
        <v>2481939</v>
      </c>
      <c r="BD35" s="12">
        <v>6563305</v>
      </c>
      <c r="BE35" s="12">
        <v>927017</v>
      </c>
      <c r="BF35" s="12">
        <v>0</v>
      </c>
      <c r="BG35" s="12">
        <v>0</v>
      </c>
      <c r="BH35" s="12">
        <v>0</v>
      </c>
      <c r="BI35" s="12">
        <v>51228071</v>
      </c>
      <c r="BJ35" s="12">
        <v>46338</v>
      </c>
      <c r="BK35" s="12">
        <v>0</v>
      </c>
      <c r="BL35" s="12">
        <v>1032484</v>
      </c>
      <c r="BM35" s="12">
        <v>2199292</v>
      </c>
      <c r="BN35" s="12">
        <v>80854026</v>
      </c>
      <c r="BO35" s="12">
        <v>0</v>
      </c>
      <c r="BP35" s="12">
        <v>1644768</v>
      </c>
      <c r="BQ35" s="12">
        <v>3138516</v>
      </c>
      <c r="BR35" s="12">
        <v>214191</v>
      </c>
      <c r="BS35" s="12">
        <v>0</v>
      </c>
      <c r="BT35" s="12">
        <v>0</v>
      </c>
      <c r="BU35" s="12">
        <v>0</v>
      </c>
      <c r="BV35" s="12">
        <v>0</v>
      </c>
    </row>
    <row r="36" spans="1:74" ht="15">
      <c r="A36" s="13" t="s">
        <v>70</v>
      </c>
      <c r="B36" s="1" t="s">
        <v>512</v>
      </c>
      <c r="C36" s="12">
        <v>111642283</v>
      </c>
      <c r="D36" s="12">
        <v>41330711</v>
      </c>
      <c r="E36" s="12">
        <v>0</v>
      </c>
      <c r="F36" s="12">
        <v>11947660</v>
      </c>
      <c r="G36" s="12">
        <v>29276936</v>
      </c>
      <c r="H36" s="12">
        <v>0</v>
      </c>
      <c r="I36" s="12">
        <v>0</v>
      </c>
      <c r="J36" s="12">
        <v>0</v>
      </c>
      <c r="K36" s="12">
        <v>0</v>
      </c>
      <c r="L36" s="12">
        <v>11705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1501555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26874171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416045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74202</v>
      </c>
      <c r="BC36" s="12">
        <v>15198</v>
      </c>
      <c r="BD36" s="12">
        <v>4080</v>
      </c>
      <c r="BE36" s="12">
        <v>0</v>
      </c>
      <c r="BF36" s="12">
        <v>0</v>
      </c>
      <c r="BG36" s="12">
        <v>0</v>
      </c>
      <c r="BH36" s="12">
        <v>0</v>
      </c>
      <c r="BI36" s="12">
        <v>137464</v>
      </c>
      <c r="BJ36" s="12">
        <v>0</v>
      </c>
      <c r="BK36" s="12">
        <v>0</v>
      </c>
      <c r="BL36" s="12">
        <v>8937</v>
      </c>
      <c r="BM36" s="12">
        <v>12599</v>
      </c>
      <c r="BN36" s="12">
        <v>0</v>
      </c>
      <c r="BO36" s="12">
        <v>0</v>
      </c>
      <c r="BP36" s="12">
        <v>2550</v>
      </c>
      <c r="BQ36" s="12">
        <v>28470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</row>
    <row r="37" spans="1:74" ht="15">
      <c r="A37" s="13" t="s">
        <v>72</v>
      </c>
      <c r="B37" s="1" t="s">
        <v>79</v>
      </c>
      <c r="C37" s="12">
        <v>96458773</v>
      </c>
      <c r="D37" s="12">
        <v>39687155</v>
      </c>
      <c r="E37" s="12">
        <v>0</v>
      </c>
      <c r="F37" s="12">
        <v>0</v>
      </c>
      <c r="G37" s="12">
        <v>29221813</v>
      </c>
      <c r="H37" s="12">
        <v>0</v>
      </c>
      <c r="I37" s="12">
        <v>0</v>
      </c>
      <c r="J37" s="12">
        <v>0</v>
      </c>
      <c r="K37" s="12">
        <v>0</v>
      </c>
      <c r="L37" s="12">
        <v>989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26874171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416045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74202</v>
      </c>
      <c r="BC37" s="12">
        <v>15198</v>
      </c>
      <c r="BD37" s="12">
        <v>4080</v>
      </c>
      <c r="BE37" s="12">
        <v>0</v>
      </c>
      <c r="BF37" s="12">
        <v>0</v>
      </c>
      <c r="BG37" s="12">
        <v>0</v>
      </c>
      <c r="BH37" s="12">
        <v>0</v>
      </c>
      <c r="BI37" s="12">
        <v>137464</v>
      </c>
      <c r="BJ37" s="12">
        <v>0</v>
      </c>
      <c r="BK37" s="12">
        <v>0</v>
      </c>
      <c r="BL37" s="12">
        <v>8937</v>
      </c>
      <c r="BM37" s="12">
        <v>12599</v>
      </c>
      <c r="BN37" s="12">
        <v>0</v>
      </c>
      <c r="BO37" s="12">
        <v>0</v>
      </c>
      <c r="BP37" s="12">
        <v>2550</v>
      </c>
      <c r="BQ37" s="12">
        <v>3570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</row>
    <row r="38" spans="1:74" s="11" customFormat="1" ht="15">
      <c r="A38" s="16">
        <v>99</v>
      </c>
      <c r="B38" s="9" t="s">
        <v>443</v>
      </c>
      <c r="C38" s="17">
        <f>C36-C37</f>
        <v>15183510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</row>
    <row r="39" spans="1:74" ht="15">
      <c r="A39" s="13" t="s">
        <v>511</v>
      </c>
      <c r="B39" s="1" t="s">
        <v>81</v>
      </c>
      <c r="C39" s="12">
        <v>330329418</v>
      </c>
      <c r="D39" s="12">
        <v>104181604</v>
      </c>
      <c r="E39" s="12">
        <v>0</v>
      </c>
      <c r="F39" s="12">
        <v>21819012</v>
      </c>
      <c r="G39" s="12">
        <v>2005191</v>
      </c>
      <c r="H39" s="12">
        <v>0</v>
      </c>
      <c r="I39" s="12">
        <v>0</v>
      </c>
      <c r="J39" s="12">
        <v>0</v>
      </c>
      <c r="K39" s="12">
        <v>0</v>
      </c>
      <c r="L39" s="12">
        <v>1478393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2382573</v>
      </c>
      <c r="S39" s="12">
        <v>0</v>
      </c>
      <c r="T39" s="12">
        <v>16718000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240000</v>
      </c>
      <c r="AC39" s="12">
        <v>26771653</v>
      </c>
      <c r="AD39" s="12">
        <v>0</v>
      </c>
      <c r="AE39" s="12">
        <v>0</v>
      </c>
      <c r="AF39" s="12">
        <v>0</v>
      </c>
      <c r="AG39" s="12">
        <v>215000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3016169</v>
      </c>
      <c r="AO39" s="12">
        <v>20901254</v>
      </c>
      <c r="AP39" s="12">
        <v>1235300</v>
      </c>
      <c r="AQ39" s="12">
        <v>3062688</v>
      </c>
      <c r="AR39" s="12">
        <v>0</v>
      </c>
      <c r="AS39" s="12">
        <v>6913843</v>
      </c>
      <c r="AT39" s="12">
        <v>0</v>
      </c>
      <c r="AU39" s="12">
        <v>7060217</v>
      </c>
      <c r="AV39" s="12">
        <v>0</v>
      </c>
      <c r="AW39" s="12">
        <v>0</v>
      </c>
      <c r="AX39" s="12">
        <v>11746800</v>
      </c>
      <c r="AY39" s="12">
        <v>6362933</v>
      </c>
      <c r="AZ39" s="12">
        <v>8955418</v>
      </c>
      <c r="BA39" s="12">
        <v>0</v>
      </c>
      <c r="BB39" s="12">
        <v>5327002</v>
      </c>
      <c r="BC39" s="12">
        <v>1184034</v>
      </c>
      <c r="BD39" s="12">
        <v>817798</v>
      </c>
      <c r="BE39" s="12">
        <v>13333</v>
      </c>
      <c r="BF39" s="12">
        <v>0</v>
      </c>
      <c r="BG39" s="12">
        <v>7948161</v>
      </c>
      <c r="BH39" s="12">
        <v>20154630</v>
      </c>
      <c r="BI39" s="12">
        <v>11758421</v>
      </c>
      <c r="BJ39" s="12">
        <v>485437</v>
      </c>
      <c r="BK39" s="12">
        <v>0</v>
      </c>
      <c r="BL39" s="12">
        <v>1932657</v>
      </c>
      <c r="BM39" s="12">
        <v>14279182</v>
      </c>
      <c r="BN39" s="12">
        <v>0</v>
      </c>
      <c r="BO39" s="12">
        <v>16289625</v>
      </c>
      <c r="BP39" s="12">
        <v>1188985</v>
      </c>
      <c r="BQ39" s="12">
        <v>3884105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</row>
    <row r="40" spans="1:74" ht="15">
      <c r="A40" s="13" t="s">
        <v>74</v>
      </c>
      <c r="B40" s="1" t="s">
        <v>510</v>
      </c>
      <c r="C40" s="12">
        <v>3981174659</v>
      </c>
      <c r="D40" s="12">
        <v>561877057</v>
      </c>
      <c r="E40" s="12">
        <v>4724</v>
      </c>
      <c r="F40" s="12">
        <v>189444986</v>
      </c>
      <c r="G40" s="12">
        <v>24352483</v>
      </c>
      <c r="H40" s="12">
        <v>13308327</v>
      </c>
      <c r="I40" s="12">
        <v>0</v>
      </c>
      <c r="J40" s="12">
        <v>0</v>
      </c>
      <c r="K40" s="12">
        <v>0</v>
      </c>
      <c r="L40" s="12">
        <v>18462712</v>
      </c>
      <c r="M40" s="12">
        <v>0</v>
      </c>
      <c r="N40" s="12">
        <v>65800333</v>
      </c>
      <c r="O40" s="12">
        <v>76708735</v>
      </c>
      <c r="P40" s="12">
        <v>477315818</v>
      </c>
      <c r="Q40" s="12">
        <v>12122353</v>
      </c>
      <c r="R40" s="12">
        <v>12005995</v>
      </c>
      <c r="S40" s="12">
        <v>0</v>
      </c>
      <c r="T40" s="12">
        <v>39777604</v>
      </c>
      <c r="U40" s="12">
        <v>0</v>
      </c>
      <c r="V40" s="12">
        <v>980825530</v>
      </c>
      <c r="W40" s="12">
        <v>562995214</v>
      </c>
      <c r="X40" s="12">
        <v>13439600</v>
      </c>
      <c r="Y40" s="12">
        <v>0</v>
      </c>
      <c r="Z40" s="12">
        <v>221171</v>
      </c>
      <c r="AA40" s="12">
        <v>6410220</v>
      </c>
      <c r="AB40" s="12">
        <v>0</v>
      </c>
      <c r="AC40" s="12">
        <v>70866143</v>
      </c>
      <c r="AD40" s="12">
        <v>0</v>
      </c>
      <c r="AE40" s="12">
        <v>67701479</v>
      </c>
      <c r="AF40" s="12">
        <v>0</v>
      </c>
      <c r="AG40" s="12">
        <v>316372953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8172397</v>
      </c>
      <c r="AO40" s="12">
        <v>6583490</v>
      </c>
      <c r="AP40" s="12">
        <v>98007</v>
      </c>
      <c r="AQ40" s="12">
        <v>76898246</v>
      </c>
      <c r="AR40" s="12">
        <v>0</v>
      </c>
      <c r="AS40" s="12">
        <v>7417682</v>
      </c>
      <c r="AT40" s="12">
        <v>0</v>
      </c>
      <c r="AU40" s="12">
        <v>0</v>
      </c>
      <c r="AV40" s="12">
        <v>1533657</v>
      </c>
      <c r="AW40" s="12">
        <v>927305</v>
      </c>
      <c r="AX40" s="12">
        <v>0</v>
      </c>
      <c r="AY40" s="12">
        <v>0</v>
      </c>
      <c r="AZ40" s="12">
        <v>1443638</v>
      </c>
      <c r="BA40" s="12">
        <v>999127</v>
      </c>
      <c r="BB40" s="12">
        <v>20176689</v>
      </c>
      <c r="BC40" s="12">
        <v>4830005</v>
      </c>
      <c r="BD40" s="12">
        <v>3583267</v>
      </c>
      <c r="BE40" s="12">
        <v>391866</v>
      </c>
      <c r="BF40" s="12">
        <v>0</v>
      </c>
      <c r="BG40" s="12">
        <v>25035226</v>
      </c>
      <c r="BH40" s="12">
        <v>0</v>
      </c>
      <c r="BI40" s="12">
        <v>23850741</v>
      </c>
      <c r="BJ40" s="12">
        <v>286165</v>
      </c>
      <c r="BK40" s="12">
        <v>0</v>
      </c>
      <c r="BL40" s="12">
        <v>4397668</v>
      </c>
      <c r="BM40" s="12">
        <v>9580384</v>
      </c>
      <c r="BN40" s="12">
        <v>204131379</v>
      </c>
      <c r="BO40" s="12">
        <v>9705000</v>
      </c>
      <c r="BP40" s="12">
        <v>39299278</v>
      </c>
      <c r="BQ40" s="12">
        <v>10751831</v>
      </c>
      <c r="BR40" s="12">
        <v>4868890</v>
      </c>
      <c r="BS40" s="12">
        <v>0</v>
      </c>
      <c r="BT40" s="12">
        <v>0</v>
      </c>
      <c r="BU40" s="12">
        <v>6199284</v>
      </c>
      <c r="BV40" s="12">
        <v>0</v>
      </c>
    </row>
    <row r="41" spans="1:74" ht="15">
      <c r="A41" s="13" t="s">
        <v>76</v>
      </c>
      <c r="B41" s="1" t="s">
        <v>85</v>
      </c>
      <c r="C41" s="12">
        <v>38003974</v>
      </c>
      <c r="D41" s="12">
        <v>14770386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705169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9491619</v>
      </c>
      <c r="U41" s="12">
        <v>0</v>
      </c>
      <c r="V41" s="12">
        <v>11342784</v>
      </c>
      <c r="W41" s="12">
        <v>0</v>
      </c>
      <c r="X41" s="12">
        <v>0</v>
      </c>
      <c r="Y41" s="12">
        <v>0</v>
      </c>
      <c r="Z41" s="12">
        <v>22404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2773</v>
      </c>
      <c r="AO41" s="12">
        <v>308580</v>
      </c>
      <c r="AP41" s="12">
        <v>3908</v>
      </c>
      <c r="AQ41" s="12">
        <v>214795</v>
      </c>
      <c r="AR41" s="12">
        <v>0</v>
      </c>
      <c r="AS41" s="12">
        <v>178373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10194</v>
      </c>
      <c r="BA41" s="12">
        <v>289440</v>
      </c>
      <c r="BB41" s="12">
        <v>74099</v>
      </c>
      <c r="BC41" s="12">
        <v>8880</v>
      </c>
      <c r="BD41" s="12">
        <v>10194</v>
      </c>
      <c r="BE41" s="12">
        <v>0</v>
      </c>
      <c r="BF41" s="12">
        <v>0</v>
      </c>
      <c r="BG41" s="12">
        <v>0</v>
      </c>
      <c r="BH41" s="12">
        <v>0</v>
      </c>
      <c r="BI41" s="12">
        <v>193826</v>
      </c>
      <c r="BJ41" s="12">
        <v>13740</v>
      </c>
      <c r="BK41" s="12">
        <v>0</v>
      </c>
      <c r="BL41" s="12">
        <v>20390</v>
      </c>
      <c r="BM41" s="12">
        <v>171864</v>
      </c>
      <c r="BN41" s="12">
        <v>0</v>
      </c>
      <c r="BO41" s="12">
        <v>0</v>
      </c>
      <c r="BP41" s="12">
        <v>30586</v>
      </c>
      <c r="BQ41" s="12">
        <v>139970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</row>
    <row r="42" spans="1:74" ht="15">
      <c r="A42" s="13">
        <v>99</v>
      </c>
      <c r="B42" s="1" t="s">
        <v>444</v>
      </c>
      <c r="C42" s="12">
        <f>C40-C41</f>
        <v>3943170685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</row>
    <row r="43" spans="1:74" ht="15">
      <c r="A43" s="13" t="s">
        <v>78</v>
      </c>
      <c r="B43" s="1" t="s">
        <v>509</v>
      </c>
      <c r="C43" s="12">
        <v>8029913490</v>
      </c>
      <c r="D43" s="12">
        <v>938968469</v>
      </c>
      <c r="E43" s="12">
        <v>660724</v>
      </c>
      <c r="F43" s="12">
        <v>295552842</v>
      </c>
      <c r="G43" s="12">
        <v>105636294</v>
      </c>
      <c r="H43" s="12">
        <v>14199667</v>
      </c>
      <c r="I43" s="12">
        <v>0</v>
      </c>
      <c r="J43" s="12">
        <v>0</v>
      </c>
      <c r="K43" s="12">
        <v>0</v>
      </c>
      <c r="L43" s="12">
        <v>57091520</v>
      </c>
      <c r="M43" s="12">
        <v>0</v>
      </c>
      <c r="N43" s="12">
        <v>65800333</v>
      </c>
      <c r="O43" s="12">
        <v>509467039</v>
      </c>
      <c r="P43" s="12">
        <v>477315818</v>
      </c>
      <c r="Q43" s="12">
        <v>12122353</v>
      </c>
      <c r="R43" s="12">
        <v>14388568</v>
      </c>
      <c r="S43" s="12">
        <v>0</v>
      </c>
      <c r="T43" s="12">
        <v>56497402</v>
      </c>
      <c r="U43" s="12">
        <v>0</v>
      </c>
      <c r="V43" s="12">
        <v>1148644280</v>
      </c>
      <c r="W43" s="12">
        <v>598774358</v>
      </c>
      <c r="X43" s="12">
        <v>14066200</v>
      </c>
      <c r="Y43" s="12">
        <v>0</v>
      </c>
      <c r="Z43" s="12">
        <v>326573</v>
      </c>
      <c r="AA43" s="12">
        <v>6410220</v>
      </c>
      <c r="AB43" s="12">
        <v>240000</v>
      </c>
      <c r="AC43" s="12">
        <v>97637796</v>
      </c>
      <c r="AD43" s="12">
        <v>0</v>
      </c>
      <c r="AE43" s="12">
        <v>95133397</v>
      </c>
      <c r="AF43" s="12">
        <v>0</v>
      </c>
      <c r="AG43" s="12">
        <v>316801572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27625610</v>
      </c>
      <c r="AO43" s="12">
        <v>32994561</v>
      </c>
      <c r="AP43" s="12">
        <v>1430733</v>
      </c>
      <c r="AQ43" s="12">
        <v>421028466</v>
      </c>
      <c r="AR43" s="12">
        <v>0</v>
      </c>
      <c r="AS43" s="12">
        <v>1582000517</v>
      </c>
      <c r="AT43" s="12">
        <v>5142305</v>
      </c>
      <c r="AU43" s="12">
        <v>7060217</v>
      </c>
      <c r="AV43" s="12">
        <v>1851457</v>
      </c>
      <c r="AW43" s="12">
        <v>3794784</v>
      </c>
      <c r="AX43" s="12">
        <v>11746800</v>
      </c>
      <c r="AY43" s="12">
        <v>6362933</v>
      </c>
      <c r="AZ43" s="12">
        <v>15436565</v>
      </c>
      <c r="BA43" s="12">
        <v>4849260</v>
      </c>
      <c r="BB43" s="12">
        <v>91530422</v>
      </c>
      <c r="BC43" s="12">
        <v>23380902</v>
      </c>
      <c r="BD43" s="12">
        <v>22737918</v>
      </c>
      <c r="BE43" s="12">
        <v>2247267</v>
      </c>
      <c r="BF43" s="12">
        <v>0</v>
      </c>
      <c r="BG43" s="12">
        <v>34716707</v>
      </c>
      <c r="BH43" s="12">
        <v>20154630</v>
      </c>
      <c r="BI43" s="12">
        <v>158151988</v>
      </c>
      <c r="BJ43" s="12">
        <v>88531561</v>
      </c>
      <c r="BK43" s="12">
        <v>256445</v>
      </c>
      <c r="BL43" s="12">
        <v>9879545</v>
      </c>
      <c r="BM43" s="12">
        <v>30828103</v>
      </c>
      <c r="BN43" s="12">
        <v>290415297</v>
      </c>
      <c r="BO43" s="12">
        <v>25994625</v>
      </c>
      <c r="BP43" s="12">
        <v>240774287</v>
      </c>
      <c r="BQ43" s="12">
        <v>25778192</v>
      </c>
      <c r="BR43" s="12">
        <v>5133635</v>
      </c>
      <c r="BS43" s="12">
        <v>0</v>
      </c>
      <c r="BT43" s="12">
        <v>6143049</v>
      </c>
      <c r="BU43" s="12">
        <v>6199284</v>
      </c>
      <c r="BV43" s="12">
        <v>0</v>
      </c>
    </row>
    <row r="44" spans="1:74" ht="15">
      <c r="A44" s="13" t="s">
        <v>80</v>
      </c>
      <c r="B44" s="1" t="s">
        <v>89</v>
      </c>
      <c r="C44" s="12">
        <v>8651974</v>
      </c>
      <c r="D44" s="12">
        <v>5071936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632201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1251686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1696151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</row>
    <row r="45" spans="1:74" ht="15">
      <c r="A45" s="13" t="s">
        <v>82</v>
      </c>
      <c r="B45" s="1" t="s">
        <v>91</v>
      </c>
      <c r="C45" s="12">
        <v>261203354</v>
      </c>
      <c r="D45" s="12">
        <v>4966279</v>
      </c>
      <c r="E45" s="12">
        <v>0</v>
      </c>
      <c r="F45" s="12">
        <v>490000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162981294</v>
      </c>
      <c r="AJ45" s="12">
        <v>92735781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30000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0</v>
      </c>
      <c r="BV45" s="12">
        <v>0</v>
      </c>
    </row>
    <row r="46" spans="1:74" ht="30">
      <c r="A46" s="13" t="s">
        <v>84</v>
      </c>
      <c r="B46" s="1" t="s">
        <v>508</v>
      </c>
      <c r="C46" s="12">
        <v>269855328</v>
      </c>
      <c r="D46" s="12">
        <v>10038215</v>
      </c>
      <c r="E46" s="12">
        <v>0</v>
      </c>
      <c r="F46" s="12">
        <v>490000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632201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1251686</v>
      </c>
      <c r="AH46" s="12">
        <v>0</v>
      </c>
      <c r="AI46" s="12">
        <v>162981294</v>
      </c>
      <c r="AJ46" s="12">
        <v>92735781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1726151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</row>
    <row r="47" spans="1:74" ht="30">
      <c r="A47" s="13" t="s">
        <v>86</v>
      </c>
      <c r="B47" s="1" t="s">
        <v>95</v>
      </c>
      <c r="C47" s="12">
        <v>1997434379</v>
      </c>
      <c r="D47" s="12">
        <v>238202686</v>
      </c>
      <c r="E47" s="12">
        <v>242748</v>
      </c>
      <c r="F47" s="12">
        <v>39814206</v>
      </c>
      <c r="G47" s="12">
        <v>19154090</v>
      </c>
      <c r="H47" s="12">
        <v>3450483</v>
      </c>
      <c r="I47" s="12">
        <v>0</v>
      </c>
      <c r="J47" s="12">
        <v>0</v>
      </c>
      <c r="K47" s="12">
        <v>0</v>
      </c>
      <c r="L47" s="12">
        <v>15820265</v>
      </c>
      <c r="M47" s="12">
        <v>0</v>
      </c>
      <c r="N47" s="12">
        <v>17766090</v>
      </c>
      <c r="O47" s="12">
        <v>124883512</v>
      </c>
      <c r="P47" s="12">
        <v>129845885</v>
      </c>
      <c r="Q47" s="12">
        <v>3273035</v>
      </c>
      <c r="R47" s="12">
        <v>2753962</v>
      </c>
      <c r="S47" s="12">
        <v>0</v>
      </c>
      <c r="T47" s="12">
        <v>15254284</v>
      </c>
      <c r="U47" s="12">
        <v>0</v>
      </c>
      <c r="V47" s="12">
        <v>310133950</v>
      </c>
      <c r="W47" s="12">
        <v>164660314</v>
      </c>
      <c r="X47" s="12">
        <v>212274</v>
      </c>
      <c r="Y47" s="12">
        <v>0</v>
      </c>
      <c r="Z47" s="12">
        <v>102788</v>
      </c>
      <c r="AA47" s="12">
        <v>0</v>
      </c>
      <c r="AB47" s="12">
        <v>0</v>
      </c>
      <c r="AC47" s="12">
        <v>26362204</v>
      </c>
      <c r="AD47" s="12">
        <v>0</v>
      </c>
      <c r="AE47" s="12">
        <v>8912998</v>
      </c>
      <c r="AF47" s="12">
        <v>0</v>
      </c>
      <c r="AG47" s="12">
        <v>85866565</v>
      </c>
      <c r="AH47" s="12">
        <v>17858</v>
      </c>
      <c r="AI47" s="12">
        <v>8149074</v>
      </c>
      <c r="AJ47" s="12">
        <v>25038661</v>
      </c>
      <c r="AK47" s="12">
        <v>0</v>
      </c>
      <c r="AL47" s="12">
        <v>0</v>
      </c>
      <c r="AM47" s="12">
        <v>0</v>
      </c>
      <c r="AN47" s="12">
        <v>7146392</v>
      </c>
      <c r="AO47" s="12">
        <v>6041653</v>
      </c>
      <c r="AP47" s="12">
        <v>70174</v>
      </c>
      <c r="AQ47" s="12">
        <v>94978933</v>
      </c>
      <c r="AR47" s="12">
        <v>0</v>
      </c>
      <c r="AS47" s="12">
        <v>424919680</v>
      </c>
      <c r="AT47" s="12">
        <v>1388443</v>
      </c>
      <c r="AU47" s="12">
        <v>1005347</v>
      </c>
      <c r="AV47" s="12">
        <v>1043041</v>
      </c>
      <c r="AW47" s="12">
        <v>1051422</v>
      </c>
      <c r="AX47" s="12">
        <v>0</v>
      </c>
      <c r="AY47" s="12">
        <v>0</v>
      </c>
      <c r="AZ47" s="12">
        <v>2062602</v>
      </c>
      <c r="BA47" s="12">
        <v>1618392</v>
      </c>
      <c r="BB47" s="12">
        <v>23875136</v>
      </c>
      <c r="BC47" s="12">
        <v>6373196</v>
      </c>
      <c r="BD47" s="12">
        <v>4708929</v>
      </c>
      <c r="BE47" s="12">
        <v>534912</v>
      </c>
      <c r="BF47" s="12">
        <v>0</v>
      </c>
      <c r="BG47" s="12">
        <v>5104223</v>
      </c>
      <c r="BH47" s="12">
        <v>0</v>
      </c>
      <c r="BI47" s="12">
        <v>38612335</v>
      </c>
      <c r="BJ47" s="12">
        <v>23816154</v>
      </c>
      <c r="BK47" s="12">
        <v>69239</v>
      </c>
      <c r="BL47" s="12">
        <v>3073069</v>
      </c>
      <c r="BM47" s="12">
        <v>12517114</v>
      </c>
      <c r="BN47" s="12">
        <v>20795753</v>
      </c>
      <c r="BO47" s="12">
        <v>0</v>
      </c>
      <c r="BP47" s="12">
        <v>64431683</v>
      </c>
      <c r="BQ47" s="12">
        <v>8031629</v>
      </c>
      <c r="BR47" s="12">
        <v>1093701</v>
      </c>
      <c r="BS47" s="12">
        <v>0</v>
      </c>
      <c r="BT47" s="12">
        <v>2159889</v>
      </c>
      <c r="BU47" s="12">
        <v>993406</v>
      </c>
      <c r="BV47" s="12">
        <v>0</v>
      </c>
    </row>
    <row r="48" spans="1:74" ht="15">
      <c r="A48" s="13" t="s">
        <v>88</v>
      </c>
      <c r="B48" s="1" t="s">
        <v>97</v>
      </c>
      <c r="C48" s="12">
        <v>415079000</v>
      </c>
      <c r="D48" s="12">
        <v>3442000</v>
      </c>
      <c r="E48" s="12">
        <v>0</v>
      </c>
      <c r="F48" s="12">
        <v>348340004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63296996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</row>
    <row r="49" spans="1:74" ht="15">
      <c r="A49" s="13" t="s">
        <v>90</v>
      </c>
      <c r="B49" s="1" t="s">
        <v>507</v>
      </c>
      <c r="C49" s="12">
        <v>225947419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225947419</v>
      </c>
    </row>
    <row r="50" spans="1:74" ht="15">
      <c r="A50" s="13" t="s">
        <v>96</v>
      </c>
      <c r="B50" s="1" t="s">
        <v>506</v>
      </c>
      <c r="C50" s="12">
        <v>1116746</v>
      </c>
      <c r="D50" s="12">
        <v>1116746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</row>
    <row r="51" spans="1:74" ht="15">
      <c r="A51" s="13" t="s">
        <v>100</v>
      </c>
      <c r="B51" s="1" t="s">
        <v>103</v>
      </c>
      <c r="C51" s="12">
        <v>98831640</v>
      </c>
      <c r="D51" s="12">
        <v>49363617</v>
      </c>
      <c r="E51" s="12">
        <v>0</v>
      </c>
      <c r="F51" s="12">
        <v>2361050</v>
      </c>
      <c r="G51" s="12">
        <v>1768452</v>
      </c>
      <c r="H51" s="12">
        <v>0</v>
      </c>
      <c r="I51" s="12">
        <v>0</v>
      </c>
      <c r="J51" s="12">
        <v>0</v>
      </c>
      <c r="K51" s="12">
        <v>0</v>
      </c>
      <c r="L51" s="12">
        <v>71797</v>
      </c>
      <c r="M51" s="12">
        <v>0</v>
      </c>
      <c r="N51" s="12">
        <v>0</v>
      </c>
      <c r="O51" s="12">
        <v>0</v>
      </c>
      <c r="P51" s="12">
        <v>41993537</v>
      </c>
      <c r="Q51" s="12">
        <v>0</v>
      </c>
      <c r="R51" s="12">
        <v>424000</v>
      </c>
      <c r="S51" s="12">
        <v>0</v>
      </c>
      <c r="T51" s="12">
        <v>0</v>
      </c>
      <c r="U51" s="12">
        <v>0</v>
      </c>
      <c r="V51" s="12">
        <v>0</v>
      </c>
      <c r="W51" s="12">
        <v>57965</v>
      </c>
      <c r="X51" s="12">
        <v>0</v>
      </c>
      <c r="Y51" s="12">
        <v>0</v>
      </c>
      <c r="Z51" s="12">
        <v>25002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38130</v>
      </c>
      <c r="AP51" s="12">
        <v>0</v>
      </c>
      <c r="AQ51" s="12">
        <v>66829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3161</v>
      </c>
      <c r="AX51" s="12">
        <v>0</v>
      </c>
      <c r="AY51" s="12">
        <v>0</v>
      </c>
      <c r="AZ51" s="12">
        <v>107</v>
      </c>
      <c r="BA51" s="12">
        <v>133071</v>
      </c>
      <c r="BB51" s="12">
        <v>81599</v>
      </c>
      <c r="BC51" s="12">
        <v>1717</v>
      </c>
      <c r="BD51" s="12">
        <v>5186</v>
      </c>
      <c r="BE51" s="12">
        <v>27</v>
      </c>
      <c r="BF51" s="12">
        <v>1910502</v>
      </c>
      <c r="BG51" s="12">
        <v>15035</v>
      </c>
      <c r="BH51" s="12">
        <v>0</v>
      </c>
      <c r="BI51" s="12">
        <v>55818</v>
      </c>
      <c r="BJ51" s="12">
        <v>0</v>
      </c>
      <c r="BK51" s="12">
        <v>0</v>
      </c>
      <c r="BL51" s="12">
        <v>600</v>
      </c>
      <c r="BM51" s="12">
        <v>281566</v>
      </c>
      <c r="BN51" s="12">
        <v>0</v>
      </c>
      <c r="BO51" s="12">
        <v>0</v>
      </c>
      <c r="BP51" s="12">
        <v>8</v>
      </c>
      <c r="BQ51" s="12">
        <v>172863</v>
      </c>
      <c r="BR51" s="12">
        <v>1</v>
      </c>
      <c r="BS51" s="12">
        <v>0</v>
      </c>
      <c r="BT51" s="12">
        <v>0</v>
      </c>
      <c r="BU51" s="12">
        <v>0</v>
      </c>
      <c r="BV51" s="12">
        <v>0</v>
      </c>
    </row>
    <row r="52" spans="1:74" ht="30">
      <c r="A52" s="13" t="s">
        <v>505</v>
      </c>
      <c r="B52" s="1" t="s">
        <v>504</v>
      </c>
      <c r="C52" s="12">
        <v>2738409184</v>
      </c>
      <c r="D52" s="12">
        <v>292125049</v>
      </c>
      <c r="E52" s="12">
        <v>242748</v>
      </c>
      <c r="F52" s="12">
        <v>390515260</v>
      </c>
      <c r="G52" s="12">
        <v>20922542</v>
      </c>
      <c r="H52" s="12">
        <v>3450483</v>
      </c>
      <c r="I52" s="12">
        <v>0</v>
      </c>
      <c r="J52" s="12">
        <v>0</v>
      </c>
      <c r="K52" s="12">
        <v>0</v>
      </c>
      <c r="L52" s="12">
        <v>15892062</v>
      </c>
      <c r="M52" s="12">
        <v>0</v>
      </c>
      <c r="N52" s="12">
        <v>17766090</v>
      </c>
      <c r="O52" s="12">
        <v>124883512</v>
      </c>
      <c r="P52" s="12">
        <v>235136418</v>
      </c>
      <c r="Q52" s="12">
        <v>3273035</v>
      </c>
      <c r="R52" s="12">
        <v>3177962</v>
      </c>
      <c r="S52" s="12">
        <v>0</v>
      </c>
      <c r="T52" s="12">
        <v>15254284</v>
      </c>
      <c r="U52" s="12">
        <v>0</v>
      </c>
      <c r="V52" s="12">
        <v>310133950</v>
      </c>
      <c r="W52" s="12">
        <v>164718279</v>
      </c>
      <c r="X52" s="12">
        <v>212274</v>
      </c>
      <c r="Y52" s="12">
        <v>0</v>
      </c>
      <c r="Z52" s="12">
        <v>127790</v>
      </c>
      <c r="AA52" s="12">
        <v>0</v>
      </c>
      <c r="AB52" s="12">
        <v>0</v>
      </c>
      <c r="AC52" s="12">
        <v>26362204</v>
      </c>
      <c r="AD52" s="12">
        <v>0</v>
      </c>
      <c r="AE52" s="12">
        <v>8912998</v>
      </c>
      <c r="AF52" s="12">
        <v>0</v>
      </c>
      <c r="AG52" s="12">
        <v>85866565</v>
      </c>
      <c r="AH52" s="12">
        <v>17858</v>
      </c>
      <c r="AI52" s="12">
        <v>8149074</v>
      </c>
      <c r="AJ52" s="12">
        <v>25038661</v>
      </c>
      <c r="AK52" s="12">
        <v>0</v>
      </c>
      <c r="AL52" s="12">
        <v>0</v>
      </c>
      <c r="AM52" s="12">
        <v>0</v>
      </c>
      <c r="AN52" s="12">
        <v>7146392</v>
      </c>
      <c r="AO52" s="12">
        <v>6079783</v>
      </c>
      <c r="AP52" s="12">
        <v>70174</v>
      </c>
      <c r="AQ52" s="12">
        <v>95045762</v>
      </c>
      <c r="AR52" s="12">
        <v>0</v>
      </c>
      <c r="AS52" s="12">
        <v>424919680</v>
      </c>
      <c r="AT52" s="12">
        <v>1388443</v>
      </c>
      <c r="AU52" s="12">
        <v>1005347</v>
      </c>
      <c r="AV52" s="12">
        <v>1043041</v>
      </c>
      <c r="AW52" s="12">
        <v>1054583</v>
      </c>
      <c r="AX52" s="12">
        <v>0</v>
      </c>
      <c r="AY52" s="12">
        <v>0</v>
      </c>
      <c r="AZ52" s="12">
        <v>2062709</v>
      </c>
      <c r="BA52" s="12">
        <v>1751463</v>
      </c>
      <c r="BB52" s="12">
        <v>23956735</v>
      </c>
      <c r="BC52" s="12">
        <v>6374913</v>
      </c>
      <c r="BD52" s="12">
        <v>4714115</v>
      </c>
      <c r="BE52" s="12">
        <v>534939</v>
      </c>
      <c r="BF52" s="12">
        <v>1910502</v>
      </c>
      <c r="BG52" s="12">
        <v>5119258</v>
      </c>
      <c r="BH52" s="12">
        <v>0</v>
      </c>
      <c r="BI52" s="12">
        <v>38668153</v>
      </c>
      <c r="BJ52" s="12">
        <v>23816154</v>
      </c>
      <c r="BK52" s="12">
        <v>69239</v>
      </c>
      <c r="BL52" s="12">
        <v>3073669</v>
      </c>
      <c r="BM52" s="12">
        <v>12798680</v>
      </c>
      <c r="BN52" s="12">
        <v>20795753</v>
      </c>
      <c r="BO52" s="12">
        <v>0</v>
      </c>
      <c r="BP52" s="12">
        <v>64431691</v>
      </c>
      <c r="BQ52" s="12">
        <v>8204492</v>
      </c>
      <c r="BR52" s="12">
        <v>1093702</v>
      </c>
      <c r="BS52" s="12">
        <v>0</v>
      </c>
      <c r="BT52" s="12">
        <v>2159889</v>
      </c>
      <c r="BU52" s="12">
        <v>993406</v>
      </c>
      <c r="BV52" s="12">
        <v>225947419</v>
      </c>
    </row>
    <row r="53" spans="1:74" ht="15">
      <c r="A53" s="5" t="s">
        <v>503</v>
      </c>
      <c r="B53" s="15" t="s">
        <v>502</v>
      </c>
      <c r="C53" s="14">
        <v>11845133235</v>
      </c>
      <c r="D53" s="14">
        <v>1794484085</v>
      </c>
      <c r="E53" s="14">
        <v>1797813</v>
      </c>
      <c r="F53" s="14">
        <v>686787229</v>
      </c>
      <c r="G53" s="14">
        <v>132899915</v>
      </c>
      <c r="H53" s="14">
        <v>21856627</v>
      </c>
      <c r="I53" s="14">
        <v>0</v>
      </c>
      <c r="J53" s="14">
        <v>0</v>
      </c>
      <c r="K53" s="14">
        <v>0</v>
      </c>
      <c r="L53" s="14">
        <v>100784705</v>
      </c>
      <c r="M53" s="14">
        <v>0</v>
      </c>
      <c r="N53" s="14">
        <v>83566423</v>
      </c>
      <c r="O53" s="14">
        <v>635895615</v>
      </c>
      <c r="P53" s="14">
        <v>716052236</v>
      </c>
      <c r="Q53" s="14">
        <v>15395388</v>
      </c>
      <c r="R53" s="14">
        <v>18272829</v>
      </c>
      <c r="S53" s="14">
        <v>0</v>
      </c>
      <c r="T53" s="14">
        <v>72383887</v>
      </c>
      <c r="U53" s="14">
        <v>0</v>
      </c>
      <c r="V53" s="14">
        <v>1458778230</v>
      </c>
      <c r="W53" s="14">
        <v>774867973</v>
      </c>
      <c r="X53" s="14">
        <v>14278474</v>
      </c>
      <c r="Y53" s="14">
        <v>0</v>
      </c>
      <c r="Z53" s="14">
        <v>576517</v>
      </c>
      <c r="AA53" s="14">
        <v>6410220</v>
      </c>
      <c r="AB53" s="14">
        <v>240000</v>
      </c>
      <c r="AC53" s="14">
        <v>124000000</v>
      </c>
      <c r="AD53" s="14">
        <v>0</v>
      </c>
      <c r="AE53" s="14">
        <v>110647794</v>
      </c>
      <c r="AF53" s="14">
        <v>0</v>
      </c>
      <c r="AG53" s="14">
        <v>404708767</v>
      </c>
      <c r="AH53" s="14">
        <v>17858</v>
      </c>
      <c r="AI53" s="14">
        <v>171130368</v>
      </c>
      <c r="AJ53" s="14">
        <v>117774442</v>
      </c>
      <c r="AK53" s="14">
        <v>0</v>
      </c>
      <c r="AL53" s="14">
        <v>0</v>
      </c>
      <c r="AM53" s="14">
        <v>0</v>
      </c>
      <c r="AN53" s="14">
        <v>36525701</v>
      </c>
      <c r="AO53" s="14">
        <v>51018102</v>
      </c>
      <c r="AP53" s="14">
        <v>1581464</v>
      </c>
      <c r="AQ53" s="14">
        <v>567861523</v>
      </c>
      <c r="AR53" s="14">
        <v>0</v>
      </c>
      <c r="AS53" s="14">
        <v>2009972118</v>
      </c>
      <c r="AT53" s="14">
        <v>6530748</v>
      </c>
      <c r="AU53" s="14">
        <v>14090995</v>
      </c>
      <c r="AV53" s="14">
        <v>5086132</v>
      </c>
      <c r="AW53" s="14">
        <v>5085627</v>
      </c>
      <c r="AX53" s="14">
        <v>11746800</v>
      </c>
      <c r="AY53" s="14">
        <v>6362933</v>
      </c>
      <c r="AZ53" s="14">
        <v>18263932</v>
      </c>
      <c r="BA53" s="14">
        <v>8467279</v>
      </c>
      <c r="BB53" s="14">
        <v>125053661</v>
      </c>
      <c r="BC53" s="14">
        <v>32288280</v>
      </c>
      <c r="BD53" s="14">
        <v>30688696</v>
      </c>
      <c r="BE53" s="14">
        <v>3028283</v>
      </c>
      <c r="BF53" s="14">
        <v>1910502</v>
      </c>
      <c r="BG53" s="14">
        <v>42281542</v>
      </c>
      <c r="BH53" s="14">
        <v>20154630</v>
      </c>
      <c r="BI53" s="14">
        <v>233232404</v>
      </c>
      <c r="BJ53" s="14">
        <v>112581245</v>
      </c>
      <c r="BK53" s="14">
        <v>325684</v>
      </c>
      <c r="BL53" s="14">
        <v>19550671</v>
      </c>
      <c r="BM53" s="14">
        <v>77372460</v>
      </c>
      <c r="BN53" s="14">
        <v>311507747</v>
      </c>
      <c r="BO53" s="14">
        <v>25994625</v>
      </c>
      <c r="BP53" s="14">
        <v>305979055</v>
      </c>
      <c r="BQ53" s="14">
        <v>46884251</v>
      </c>
      <c r="BR53" s="14">
        <v>6341739</v>
      </c>
      <c r="BS53" s="14">
        <v>0</v>
      </c>
      <c r="BT53" s="14">
        <v>10237902</v>
      </c>
      <c r="BU53" s="14">
        <v>7571690</v>
      </c>
      <c r="BV53" s="14">
        <v>225947419</v>
      </c>
    </row>
    <row r="54" spans="1:74" ht="15">
      <c r="A54" s="13" t="s">
        <v>501</v>
      </c>
      <c r="B54" s="1" t="s">
        <v>500</v>
      </c>
      <c r="C54" s="12">
        <v>243090689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243090689</v>
      </c>
      <c r="BT54" s="12">
        <v>0</v>
      </c>
      <c r="BU54" s="12">
        <v>0</v>
      </c>
      <c r="BV54" s="12">
        <v>0</v>
      </c>
    </row>
    <row r="55" spans="1:74" ht="15">
      <c r="A55" s="13" t="s">
        <v>499</v>
      </c>
      <c r="B55" s="1" t="s">
        <v>113</v>
      </c>
      <c r="C55" s="12">
        <v>11551756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11551756</v>
      </c>
      <c r="BT55" s="12">
        <v>0</v>
      </c>
      <c r="BU55" s="12">
        <v>0</v>
      </c>
      <c r="BV55" s="12">
        <v>0</v>
      </c>
    </row>
    <row r="56" spans="1:74" ht="15">
      <c r="A56" s="13" t="s">
        <v>498</v>
      </c>
      <c r="B56" s="1" t="s">
        <v>115</v>
      </c>
      <c r="C56" s="12">
        <v>119613396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119613396</v>
      </c>
      <c r="BT56" s="12">
        <v>0</v>
      </c>
      <c r="BU56" s="12">
        <v>0</v>
      </c>
      <c r="BV56" s="12">
        <v>0</v>
      </c>
    </row>
    <row r="57" spans="1:74" ht="45">
      <c r="A57" s="13" t="s">
        <v>110</v>
      </c>
      <c r="B57" s="1" t="s">
        <v>117</v>
      </c>
      <c r="C57" s="12">
        <v>111736596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111736596</v>
      </c>
      <c r="BT57" s="12">
        <v>0</v>
      </c>
      <c r="BU57" s="12">
        <v>0</v>
      </c>
      <c r="BV57" s="12">
        <v>0</v>
      </c>
    </row>
    <row r="58" spans="1:74" ht="15">
      <c r="A58" s="13">
        <v>99</v>
      </c>
      <c r="B58" s="1" t="s">
        <v>445</v>
      </c>
      <c r="C58" s="12">
        <f>C54-C55-C56-C57</f>
        <v>188941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</row>
    <row r="59" spans="1:74" ht="30">
      <c r="A59" s="5" t="s">
        <v>112</v>
      </c>
      <c r="B59" s="15" t="s">
        <v>497</v>
      </c>
      <c r="C59" s="14">
        <v>243090689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243090689</v>
      </c>
      <c r="BT59" s="14">
        <v>0</v>
      </c>
      <c r="BU59" s="14">
        <v>0</v>
      </c>
      <c r="BV59" s="14">
        <v>0</v>
      </c>
    </row>
    <row r="60" spans="1:74" ht="30">
      <c r="A60" s="13" t="s">
        <v>118</v>
      </c>
      <c r="B60" s="1" t="s">
        <v>123</v>
      </c>
      <c r="C60" s="12">
        <v>1856559970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1856559970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</row>
    <row r="61" spans="1:74" ht="15">
      <c r="A61" s="13" t="s">
        <v>496</v>
      </c>
      <c r="B61" s="1" t="s">
        <v>125</v>
      </c>
      <c r="C61" s="12">
        <v>14210665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14210665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</row>
    <row r="62" spans="1:74" ht="15">
      <c r="A62" s="13" t="s">
        <v>495</v>
      </c>
      <c r="B62" s="1" t="s">
        <v>494</v>
      </c>
      <c r="C62" s="12">
        <v>1870770635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1856559970</v>
      </c>
      <c r="K62" s="12">
        <v>14210665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</row>
    <row r="63" spans="1:74" ht="30">
      <c r="A63" s="13" t="s">
        <v>493</v>
      </c>
      <c r="B63" s="1" t="s">
        <v>492</v>
      </c>
      <c r="C63" s="12">
        <v>130866610</v>
      </c>
      <c r="D63" s="12">
        <v>0</v>
      </c>
      <c r="E63" s="12">
        <v>0</v>
      </c>
      <c r="F63" s="12">
        <v>0</v>
      </c>
      <c r="G63" s="12">
        <v>0</v>
      </c>
      <c r="H63" s="12">
        <v>468465</v>
      </c>
      <c r="I63" s="12">
        <v>0</v>
      </c>
      <c r="J63" s="12">
        <v>0</v>
      </c>
      <c r="K63" s="12">
        <v>130398145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0</v>
      </c>
      <c r="BF63" s="12">
        <v>0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</row>
    <row r="64" spans="1:74" ht="15">
      <c r="A64" s="13" t="s">
        <v>491</v>
      </c>
      <c r="B64" s="1" t="s">
        <v>131</v>
      </c>
      <c r="C64" s="12">
        <v>63268671</v>
      </c>
      <c r="D64" s="12">
        <v>0</v>
      </c>
      <c r="E64" s="12">
        <v>0</v>
      </c>
      <c r="F64" s="12">
        <v>0</v>
      </c>
      <c r="G64" s="12">
        <v>0</v>
      </c>
      <c r="H64" s="12">
        <v>468465</v>
      </c>
      <c r="I64" s="12">
        <v>0</v>
      </c>
      <c r="J64" s="12">
        <v>0</v>
      </c>
      <c r="K64" s="12">
        <v>62800206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</row>
    <row r="65" spans="1:74" ht="30">
      <c r="A65" s="13" t="s">
        <v>132</v>
      </c>
      <c r="B65" s="1" t="s">
        <v>135</v>
      </c>
      <c r="C65" s="12">
        <v>61497939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61497939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</row>
    <row r="66" spans="1:74" ht="30">
      <c r="A66" s="13" t="s">
        <v>490</v>
      </c>
      <c r="B66" s="1" t="s">
        <v>137</v>
      </c>
      <c r="C66" s="12">
        <v>6100000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6100000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</row>
    <row r="67" spans="1:74" ht="30">
      <c r="A67" s="13" t="s">
        <v>134</v>
      </c>
      <c r="B67" s="1" t="s">
        <v>489</v>
      </c>
      <c r="C67" s="12">
        <v>1843621</v>
      </c>
      <c r="D67" s="12">
        <v>0</v>
      </c>
      <c r="E67" s="12">
        <v>0</v>
      </c>
      <c r="F67" s="12">
        <v>785103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1058518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</row>
    <row r="68" spans="1:74" ht="30">
      <c r="A68" s="13" t="s">
        <v>136</v>
      </c>
      <c r="B68" s="1" t="s">
        <v>488</v>
      </c>
      <c r="C68" s="12">
        <v>33000000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3000000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30000000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</row>
    <row r="69" spans="1:74" ht="15">
      <c r="A69" s="13" t="s">
        <v>254</v>
      </c>
      <c r="B69" s="1" t="s">
        <v>143</v>
      </c>
      <c r="C69" s="12">
        <v>13000000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3000000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10000000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</row>
    <row r="70" spans="1:74" ht="15">
      <c r="A70" s="13" t="s">
        <v>487</v>
      </c>
      <c r="B70" s="1" t="s">
        <v>486</v>
      </c>
      <c r="C70" s="12">
        <v>20000000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20000000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</row>
    <row r="71" spans="1:74" ht="15">
      <c r="A71" s="13" t="s">
        <v>258</v>
      </c>
      <c r="B71" s="1" t="s">
        <v>145</v>
      </c>
      <c r="C71" s="12">
        <v>7200000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7200000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</row>
    <row r="72" spans="1:74" ht="30">
      <c r="A72" s="13" t="s">
        <v>485</v>
      </c>
      <c r="B72" s="1" t="s">
        <v>484</v>
      </c>
      <c r="C72" s="12">
        <v>1097350591</v>
      </c>
      <c r="D72" s="12">
        <v>0</v>
      </c>
      <c r="E72" s="12">
        <v>0</v>
      </c>
      <c r="F72" s="12">
        <v>0</v>
      </c>
      <c r="G72" s="12">
        <v>0</v>
      </c>
      <c r="H72" s="12">
        <v>2553996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6775252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376687361</v>
      </c>
      <c r="Y72" s="12">
        <v>40183333</v>
      </c>
      <c r="Z72" s="12">
        <v>0</v>
      </c>
      <c r="AA72" s="12">
        <v>0</v>
      </c>
      <c r="AB72" s="12">
        <v>0</v>
      </c>
      <c r="AC72" s="12">
        <v>134339000</v>
      </c>
      <c r="AD72" s="12">
        <v>49470000</v>
      </c>
      <c r="AE72" s="12">
        <v>0</v>
      </c>
      <c r="AF72" s="12">
        <v>27000000</v>
      </c>
      <c r="AG72" s="12">
        <v>116436000</v>
      </c>
      <c r="AH72" s="12">
        <v>3000000</v>
      </c>
      <c r="AI72" s="12">
        <v>0</v>
      </c>
      <c r="AJ72" s="12">
        <v>0</v>
      </c>
      <c r="AK72" s="12">
        <v>196256624</v>
      </c>
      <c r="AL72" s="12">
        <v>950000</v>
      </c>
      <c r="AM72" s="12">
        <v>43591588</v>
      </c>
      <c r="AN72" s="12">
        <v>64405000</v>
      </c>
      <c r="AO72" s="12">
        <v>0</v>
      </c>
      <c r="AP72" s="12">
        <v>0</v>
      </c>
      <c r="AQ72" s="12">
        <v>0</v>
      </c>
      <c r="AR72" s="12">
        <v>6663000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27500000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1539437</v>
      </c>
      <c r="BU72" s="12">
        <v>0</v>
      </c>
      <c r="BV72" s="12">
        <v>0</v>
      </c>
    </row>
    <row r="73" spans="1:74" ht="15">
      <c r="A73" s="13" t="s">
        <v>144</v>
      </c>
      <c r="B73" s="1" t="s">
        <v>149</v>
      </c>
      <c r="C73" s="12">
        <v>78835033</v>
      </c>
      <c r="D73" s="12">
        <v>0</v>
      </c>
      <c r="E73" s="12">
        <v>0</v>
      </c>
      <c r="F73" s="12">
        <v>0</v>
      </c>
      <c r="G73" s="12">
        <v>0</v>
      </c>
      <c r="H73" s="12">
        <v>64063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95970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34008412</v>
      </c>
      <c r="AL73" s="12">
        <v>350000</v>
      </c>
      <c r="AM73" s="12">
        <v>43291588</v>
      </c>
      <c r="AN73" s="12">
        <v>1025000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</row>
    <row r="74" spans="1:74" ht="15">
      <c r="A74" s="13" t="s">
        <v>483</v>
      </c>
      <c r="B74" s="1" t="s">
        <v>151</v>
      </c>
      <c r="C74" s="12">
        <v>701660955</v>
      </c>
      <c r="D74" s="12">
        <v>0</v>
      </c>
      <c r="E74" s="12">
        <v>0</v>
      </c>
      <c r="F74" s="12">
        <v>0</v>
      </c>
      <c r="G74" s="12">
        <v>0</v>
      </c>
      <c r="H74" s="12">
        <v>201261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376687361</v>
      </c>
      <c r="Y74" s="12">
        <v>40183333</v>
      </c>
      <c r="Z74" s="12">
        <v>0</v>
      </c>
      <c r="AA74" s="12">
        <v>0</v>
      </c>
      <c r="AB74" s="12">
        <v>0</v>
      </c>
      <c r="AC74" s="12">
        <v>134339000</v>
      </c>
      <c r="AD74" s="12">
        <v>42700000</v>
      </c>
      <c r="AE74" s="12">
        <v>0</v>
      </c>
      <c r="AF74" s="12">
        <v>0</v>
      </c>
      <c r="AG74" s="12">
        <v>47550000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60000000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</row>
    <row r="75" spans="1:74" ht="15">
      <c r="A75" s="13" t="s">
        <v>482</v>
      </c>
      <c r="B75" s="1" t="s">
        <v>153</v>
      </c>
      <c r="C75" s="12">
        <v>222048295</v>
      </c>
      <c r="D75" s="12">
        <v>0</v>
      </c>
      <c r="E75" s="12">
        <v>0</v>
      </c>
      <c r="F75" s="12">
        <v>0</v>
      </c>
      <c r="G75" s="12">
        <v>0</v>
      </c>
      <c r="H75" s="12">
        <v>436840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1960806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250000</v>
      </c>
      <c r="AE75" s="12">
        <v>0</v>
      </c>
      <c r="AF75" s="12">
        <v>27000000</v>
      </c>
      <c r="AG75" s="12">
        <v>15850000</v>
      </c>
      <c r="AH75" s="12">
        <v>3000000</v>
      </c>
      <c r="AI75" s="12">
        <v>0</v>
      </c>
      <c r="AJ75" s="12">
        <v>0</v>
      </c>
      <c r="AK75" s="12">
        <v>161068212</v>
      </c>
      <c r="AL75" s="12">
        <v>600000</v>
      </c>
      <c r="AM75" s="12">
        <v>300000</v>
      </c>
      <c r="AN75" s="12">
        <v>3380000</v>
      </c>
      <c r="AO75" s="12">
        <v>0</v>
      </c>
      <c r="AP75" s="12">
        <v>0</v>
      </c>
      <c r="AQ75" s="12">
        <v>0</v>
      </c>
      <c r="AR75" s="12">
        <v>6663000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1539437</v>
      </c>
      <c r="BU75" s="12">
        <v>0</v>
      </c>
      <c r="BV75" s="12">
        <v>0</v>
      </c>
    </row>
    <row r="76" spans="1:74" ht="15">
      <c r="A76" s="13" t="s">
        <v>146</v>
      </c>
      <c r="B76" s="1" t="s">
        <v>155</v>
      </c>
      <c r="C76" s="12">
        <v>4718476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4718476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</row>
    <row r="77" spans="1:74" ht="15">
      <c r="A77" s="13" t="s">
        <v>148</v>
      </c>
      <c r="B77" s="1" t="s">
        <v>481</v>
      </c>
      <c r="C77" s="12">
        <v>211715</v>
      </c>
      <c r="D77" s="12">
        <v>0</v>
      </c>
      <c r="E77" s="12">
        <v>0</v>
      </c>
      <c r="F77" s="12">
        <v>0</v>
      </c>
      <c r="G77" s="12">
        <v>0</v>
      </c>
      <c r="H77" s="12">
        <v>211715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</row>
    <row r="78" spans="1:74" ht="30">
      <c r="A78" s="13" t="s">
        <v>150</v>
      </c>
      <c r="B78" s="1" t="s">
        <v>480</v>
      </c>
      <c r="C78" s="12">
        <v>51741</v>
      </c>
      <c r="D78" s="12">
        <v>0</v>
      </c>
      <c r="E78" s="12">
        <v>0</v>
      </c>
      <c r="F78" s="12">
        <v>0</v>
      </c>
      <c r="G78" s="12">
        <v>0</v>
      </c>
      <c r="H78" s="12">
        <v>51741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</row>
    <row r="79" spans="1:74" ht="30">
      <c r="A79" s="13" t="s">
        <v>152</v>
      </c>
      <c r="B79" s="1" t="s">
        <v>157</v>
      </c>
      <c r="C79" s="12">
        <v>79746399</v>
      </c>
      <c r="D79" s="12">
        <v>0</v>
      </c>
      <c r="E79" s="12">
        <v>0</v>
      </c>
      <c r="F79" s="12">
        <v>0</v>
      </c>
      <c r="G79" s="12">
        <v>0</v>
      </c>
      <c r="H79" s="12">
        <v>75399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50991000</v>
      </c>
      <c r="AH79" s="12">
        <v>0</v>
      </c>
      <c r="AI79" s="12">
        <v>0</v>
      </c>
      <c r="AJ79" s="12">
        <v>0</v>
      </c>
      <c r="AK79" s="12">
        <v>1180000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27500000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</row>
    <row r="80" spans="1:74" ht="15">
      <c r="A80" s="13" t="s">
        <v>154</v>
      </c>
      <c r="B80" s="1" t="s">
        <v>159</v>
      </c>
      <c r="C80" s="12">
        <v>9477977</v>
      </c>
      <c r="D80" s="12">
        <v>0</v>
      </c>
      <c r="E80" s="12">
        <v>0</v>
      </c>
      <c r="F80" s="12">
        <v>0</v>
      </c>
      <c r="G80" s="12">
        <v>0</v>
      </c>
      <c r="H80" s="12">
        <v>1512977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6520000</v>
      </c>
      <c r="AE80" s="12">
        <v>0</v>
      </c>
      <c r="AF80" s="12">
        <v>0</v>
      </c>
      <c r="AG80" s="12">
        <v>1445000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</row>
    <row r="81" spans="1:74" ht="15">
      <c r="A81" s="13" t="s">
        <v>266</v>
      </c>
      <c r="B81" s="1" t="s">
        <v>161</v>
      </c>
      <c r="C81" s="12">
        <v>600000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600000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</row>
    <row r="82" spans="1:74" ht="45">
      <c r="A82" s="5" t="s">
        <v>158</v>
      </c>
      <c r="B82" s="15" t="s">
        <v>479</v>
      </c>
      <c r="C82" s="14">
        <v>3141031457</v>
      </c>
      <c r="D82" s="14">
        <v>0</v>
      </c>
      <c r="E82" s="14">
        <v>0</v>
      </c>
      <c r="F82" s="14">
        <v>785103</v>
      </c>
      <c r="G82" s="14">
        <v>0</v>
      </c>
      <c r="H82" s="14">
        <v>3022461</v>
      </c>
      <c r="I82" s="14">
        <v>0</v>
      </c>
      <c r="J82" s="14">
        <v>1856559970</v>
      </c>
      <c r="K82" s="14">
        <v>144608810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6775252</v>
      </c>
      <c r="S82" s="14">
        <v>0</v>
      </c>
      <c r="T82" s="14">
        <v>3000000</v>
      </c>
      <c r="U82" s="14">
        <v>0</v>
      </c>
      <c r="V82" s="14">
        <v>0</v>
      </c>
      <c r="W82" s="14">
        <v>0</v>
      </c>
      <c r="X82" s="14">
        <v>376687361</v>
      </c>
      <c r="Y82" s="14">
        <v>40183333</v>
      </c>
      <c r="Z82" s="14">
        <v>0</v>
      </c>
      <c r="AA82" s="14">
        <v>0</v>
      </c>
      <c r="AB82" s="14">
        <v>0</v>
      </c>
      <c r="AC82" s="14">
        <v>134339000</v>
      </c>
      <c r="AD82" s="14">
        <v>49470000</v>
      </c>
      <c r="AE82" s="14">
        <v>0</v>
      </c>
      <c r="AF82" s="14">
        <v>27000000</v>
      </c>
      <c r="AG82" s="14">
        <v>146436000</v>
      </c>
      <c r="AH82" s="14">
        <v>3000000</v>
      </c>
      <c r="AI82" s="14">
        <v>0</v>
      </c>
      <c r="AJ82" s="14">
        <v>0</v>
      </c>
      <c r="AK82" s="14">
        <v>196256624</v>
      </c>
      <c r="AL82" s="14">
        <v>950000</v>
      </c>
      <c r="AM82" s="14">
        <v>43591588</v>
      </c>
      <c r="AN82" s="14">
        <v>64405000</v>
      </c>
      <c r="AO82" s="14">
        <v>0</v>
      </c>
      <c r="AP82" s="14">
        <v>0</v>
      </c>
      <c r="AQ82" s="14">
        <v>0</v>
      </c>
      <c r="AR82" s="14">
        <v>6663000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>
        <v>0</v>
      </c>
      <c r="BM82" s="14">
        <v>0</v>
      </c>
      <c r="BN82" s="14">
        <v>35758518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1539437</v>
      </c>
      <c r="BU82" s="14">
        <v>0</v>
      </c>
      <c r="BV82" s="14">
        <v>0</v>
      </c>
    </row>
    <row r="83" spans="1:74" ht="15">
      <c r="A83" s="13" t="s">
        <v>478</v>
      </c>
      <c r="B83" s="1" t="s">
        <v>165</v>
      </c>
      <c r="C83" s="12">
        <v>23562215</v>
      </c>
      <c r="D83" s="12">
        <v>0</v>
      </c>
      <c r="E83" s="12">
        <v>0</v>
      </c>
      <c r="F83" s="12">
        <v>2850000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109500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4656000</v>
      </c>
      <c r="U83" s="12">
        <v>0</v>
      </c>
      <c r="V83" s="12">
        <v>0</v>
      </c>
      <c r="W83" s="12">
        <v>15362000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126274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406954</v>
      </c>
      <c r="BN83" s="12">
        <v>0</v>
      </c>
      <c r="BO83" s="12">
        <v>0</v>
      </c>
      <c r="BP83" s="12">
        <v>0</v>
      </c>
      <c r="BQ83" s="12">
        <v>51487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</row>
    <row r="84" spans="1:74" ht="15">
      <c r="A84" s="13" t="s">
        <v>160</v>
      </c>
      <c r="B84" s="1" t="s">
        <v>477</v>
      </c>
      <c r="C84" s="12">
        <v>1976024148</v>
      </c>
      <c r="D84" s="12">
        <v>107443397</v>
      </c>
      <c r="E84" s="12">
        <v>0</v>
      </c>
      <c r="F84" s="12">
        <v>777403468</v>
      </c>
      <c r="G84" s="12">
        <v>320000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260460199</v>
      </c>
      <c r="O84" s="12">
        <v>194892619</v>
      </c>
      <c r="P84" s="12">
        <v>52879409</v>
      </c>
      <c r="Q84" s="12">
        <v>71727033</v>
      </c>
      <c r="R84" s="12">
        <v>806500</v>
      </c>
      <c r="S84" s="12">
        <v>0</v>
      </c>
      <c r="T84" s="12">
        <v>174123124</v>
      </c>
      <c r="U84" s="12">
        <v>23259100</v>
      </c>
      <c r="V84" s="12">
        <v>267063109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275000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24786037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1337000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9684762</v>
      </c>
      <c r="BJ84" s="12">
        <v>0</v>
      </c>
      <c r="BK84" s="12">
        <v>0</v>
      </c>
      <c r="BL84" s="12">
        <v>0</v>
      </c>
      <c r="BM84" s="12">
        <v>9563391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</row>
    <row r="85" spans="1:74" ht="15">
      <c r="A85" s="13" t="s">
        <v>162</v>
      </c>
      <c r="B85" s="1" t="s">
        <v>169</v>
      </c>
      <c r="C85" s="12">
        <v>235315648</v>
      </c>
      <c r="D85" s="12">
        <v>15926669</v>
      </c>
      <c r="E85" s="12">
        <v>0</v>
      </c>
      <c r="F85" s="12">
        <v>2126000</v>
      </c>
      <c r="G85" s="12">
        <v>419297</v>
      </c>
      <c r="H85" s="12">
        <v>0</v>
      </c>
      <c r="I85" s="12">
        <v>0</v>
      </c>
      <c r="J85" s="12">
        <v>0</v>
      </c>
      <c r="K85" s="12">
        <v>0</v>
      </c>
      <c r="L85" s="12">
        <v>15825115</v>
      </c>
      <c r="M85" s="12">
        <v>0</v>
      </c>
      <c r="N85" s="12">
        <v>0</v>
      </c>
      <c r="O85" s="12">
        <v>0</v>
      </c>
      <c r="P85" s="12">
        <v>195340000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2908980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120323</v>
      </c>
      <c r="AX85" s="12">
        <v>0</v>
      </c>
      <c r="AY85" s="12">
        <v>0</v>
      </c>
      <c r="AZ85" s="12">
        <v>204874</v>
      </c>
      <c r="BA85" s="12">
        <v>0</v>
      </c>
      <c r="BB85" s="12">
        <v>416666</v>
      </c>
      <c r="BC85" s="12">
        <v>104166</v>
      </c>
      <c r="BD85" s="12">
        <v>91203</v>
      </c>
      <c r="BE85" s="12">
        <v>0</v>
      </c>
      <c r="BF85" s="12">
        <v>0</v>
      </c>
      <c r="BG85" s="12">
        <v>0</v>
      </c>
      <c r="BH85" s="12">
        <v>0</v>
      </c>
      <c r="BI85" s="12">
        <v>16636</v>
      </c>
      <c r="BJ85" s="12">
        <v>0</v>
      </c>
      <c r="BK85" s="12">
        <v>0</v>
      </c>
      <c r="BL85" s="12">
        <v>0</v>
      </c>
      <c r="BM85" s="12">
        <v>697246</v>
      </c>
      <c r="BN85" s="12">
        <v>0</v>
      </c>
      <c r="BO85" s="12">
        <v>0</v>
      </c>
      <c r="BP85" s="12">
        <v>0</v>
      </c>
      <c r="BQ85" s="12">
        <v>1108363</v>
      </c>
      <c r="BR85" s="12">
        <v>10110</v>
      </c>
      <c r="BS85" s="12">
        <v>0</v>
      </c>
      <c r="BT85" s="12">
        <v>0</v>
      </c>
      <c r="BU85" s="12">
        <v>0</v>
      </c>
      <c r="BV85" s="12">
        <v>0</v>
      </c>
    </row>
    <row r="86" spans="1:74" ht="15">
      <c r="A86" s="13" t="s">
        <v>164</v>
      </c>
      <c r="B86" s="1" t="s">
        <v>171</v>
      </c>
      <c r="C86" s="12">
        <v>100876528</v>
      </c>
      <c r="D86" s="12">
        <v>1691551</v>
      </c>
      <c r="E86" s="12">
        <v>0</v>
      </c>
      <c r="F86" s="12">
        <v>2176100</v>
      </c>
      <c r="G86" s="12">
        <v>5730164</v>
      </c>
      <c r="H86" s="12">
        <v>0</v>
      </c>
      <c r="I86" s="12">
        <v>0</v>
      </c>
      <c r="J86" s="12">
        <v>0</v>
      </c>
      <c r="K86" s="12">
        <v>0</v>
      </c>
      <c r="L86" s="12">
        <v>5549842</v>
      </c>
      <c r="M86" s="12">
        <v>0</v>
      </c>
      <c r="N86" s="12">
        <v>0</v>
      </c>
      <c r="O86" s="12">
        <v>2910000</v>
      </c>
      <c r="P86" s="12">
        <v>0</v>
      </c>
      <c r="Q86" s="12">
        <v>0</v>
      </c>
      <c r="R86" s="12">
        <v>7749795</v>
      </c>
      <c r="S86" s="12">
        <v>0</v>
      </c>
      <c r="T86" s="12">
        <v>2960817</v>
      </c>
      <c r="U86" s="12">
        <v>9795</v>
      </c>
      <c r="V86" s="12">
        <v>9500600</v>
      </c>
      <c r="W86" s="12">
        <v>0</v>
      </c>
      <c r="X86" s="12">
        <v>1719604</v>
      </c>
      <c r="Y86" s="12">
        <v>1022000</v>
      </c>
      <c r="Z86" s="12">
        <v>164863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338914</v>
      </c>
      <c r="AP86" s="12">
        <v>0</v>
      </c>
      <c r="AQ86" s="12">
        <v>29858438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42504</v>
      </c>
      <c r="AX86" s="12">
        <v>0</v>
      </c>
      <c r="AY86" s="12">
        <v>0</v>
      </c>
      <c r="AZ86" s="12">
        <v>78850</v>
      </c>
      <c r="BA86" s="12">
        <v>0</v>
      </c>
      <c r="BB86" s="12">
        <v>12967813</v>
      </c>
      <c r="BC86" s="12">
        <v>905982</v>
      </c>
      <c r="BD86" s="12">
        <v>624591</v>
      </c>
      <c r="BE86" s="12">
        <v>458924</v>
      </c>
      <c r="BF86" s="12">
        <v>0</v>
      </c>
      <c r="BG86" s="12">
        <v>0</v>
      </c>
      <c r="BH86" s="12">
        <v>0</v>
      </c>
      <c r="BI86" s="12">
        <v>7333450</v>
      </c>
      <c r="BJ86" s="12">
        <v>0</v>
      </c>
      <c r="BK86" s="12">
        <v>0</v>
      </c>
      <c r="BL86" s="12">
        <v>22047</v>
      </c>
      <c r="BM86" s="12">
        <v>1730898</v>
      </c>
      <c r="BN86" s="12">
        <v>0</v>
      </c>
      <c r="BO86" s="12">
        <v>0</v>
      </c>
      <c r="BP86" s="12">
        <v>35433</v>
      </c>
      <c r="BQ86" s="12">
        <v>2077923</v>
      </c>
      <c r="BR86" s="12">
        <v>3215630</v>
      </c>
      <c r="BS86" s="12">
        <v>0</v>
      </c>
      <c r="BT86" s="12">
        <v>0</v>
      </c>
      <c r="BU86" s="12">
        <v>0</v>
      </c>
      <c r="BV86" s="12">
        <v>0</v>
      </c>
    </row>
    <row r="87" spans="1:74" ht="30">
      <c r="A87" s="13" t="s">
        <v>476</v>
      </c>
      <c r="B87" s="1" t="s">
        <v>175</v>
      </c>
      <c r="C87" s="12">
        <v>270959079</v>
      </c>
      <c r="D87" s="12">
        <v>4724624</v>
      </c>
      <c r="E87" s="12">
        <v>0</v>
      </c>
      <c r="F87" s="12">
        <v>12771180</v>
      </c>
      <c r="G87" s="12">
        <v>869256</v>
      </c>
      <c r="H87" s="12">
        <v>0</v>
      </c>
      <c r="I87" s="12">
        <v>0</v>
      </c>
      <c r="J87" s="12">
        <v>0</v>
      </c>
      <c r="K87" s="12">
        <v>0</v>
      </c>
      <c r="L87" s="12">
        <v>5800806</v>
      </c>
      <c r="M87" s="12">
        <v>0</v>
      </c>
      <c r="N87" s="12">
        <v>7262344</v>
      </c>
      <c r="O87" s="12">
        <v>922536</v>
      </c>
      <c r="P87" s="12">
        <v>66826034</v>
      </c>
      <c r="Q87" s="12">
        <v>6228441</v>
      </c>
      <c r="R87" s="12">
        <v>2310200</v>
      </c>
      <c r="S87" s="12">
        <v>0</v>
      </c>
      <c r="T87" s="12">
        <v>48847039</v>
      </c>
      <c r="U87" s="12">
        <v>6282602</v>
      </c>
      <c r="V87" s="12">
        <v>74672204</v>
      </c>
      <c r="W87" s="12">
        <v>3907440</v>
      </c>
      <c r="X87" s="12">
        <v>464293</v>
      </c>
      <c r="Y87" s="12">
        <v>0</v>
      </c>
      <c r="Z87" s="12">
        <v>44514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74250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82868</v>
      </c>
      <c r="AP87" s="12">
        <v>0</v>
      </c>
      <c r="AQ87" s="12">
        <v>15158444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43963</v>
      </c>
      <c r="AX87" s="12">
        <v>0</v>
      </c>
      <c r="AY87" s="12">
        <v>0</v>
      </c>
      <c r="AZ87" s="12">
        <v>76606</v>
      </c>
      <c r="BA87" s="12">
        <v>0</v>
      </c>
      <c r="BB87" s="12">
        <v>3974798</v>
      </c>
      <c r="BC87" s="12">
        <v>272742</v>
      </c>
      <c r="BD87" s="12">
        <v>193266</v>
      </c>
      <c r="BE87" s="12">
        <v>41626</v>
      </c>
      <c r="BF87" s="12">
        <v>0</v>
      </c>
      <c r="BG87" s="12">
        <v>0</v>
      </c>
      <c r="BH87" s="12">
        <v>0</v>
      </c>
      <c r="BI87" s="12">
        <v>4599412</v>
      </c>
      <c r="BJ87" s="12">
        <v>0</v>
      </c>
      <c r="BK87" s="12">
        <v>0</v>
      </c>
      <c r="BL87" s="12">
        <v>5953</v>
      </c>
      <c r="BM87" s="12">
        <v>3107293</v>
      </c>
      <c r="BN87" s="12">
        <v>0</v>
      </c>
      <c r="BO87" s="12">
        <v>0</v>
      </c>
      <c r="BP87" s="12">
        <v>9567</v>
      </c>
      <c r="BQ87" s="12">
        <v>513828</v>
      </c>
      <c r="BR87" s="12">
        <v>870950</v>
      </c>
      <c r="BS87" s="12">
        <v>0</v>
      </c>
      <c r="BT87" s="12">
        <v>0</v>
      </c>
      <c r="BU87" s="12">
        <v>0</v>
      </c>
      <c r="BV87" s="12">
        <v>0</v>
      </c>
    </row>
    <row r="88" spans="1:74" ht="15">
      <c r="A88" s="5" t="s">
        <v>475</v>
      </c>
      <c r="B88" s="15" t="s">
        <v>474</v>
      </c>
      <c r="C88" s="14">
        <v>2606737618</v>
      </c>
      <c r="D88" s="14">
        <v>129786241</v>
      </c>
      <c r="E88" s="14">
        <v>0</v>
      </c>
      <c r="F88" s="14">
        <v>797326748</v>
      </c>
      <c r="G88" s="14">
        <v>7338717</v>
      </c>
      <c r="H88" s="14">
        <v>0</v>
      </c>
      <c r="I88" s="14">
        <v>0</v>
      </c>
      <c r="J88" s="14">
        <v>0</v>
      </c>
      <c r="K88" s="14">
        <v>0</v>
      </c>
      <c r="L88" s="14">
        <v>27285263</v>
      </c>
      <c r="M88" s="14">
        <v>0</v>
      </c>
      <c r="N88" s="14">
        <v>267722543</v>
      </c>
      <c r="O88" s="14">
        <v>198725155</v>
      </c>
      <c r="P88" s="14">
        <v>315045443</v>
      </c>
      <c r="Q88" s="14">
        <v>77955474</v>
      </c>
      <c r="R88" s="14">
        <v>10866495</v>
      </c>
      <c r="S88" s="14">
        <v>0</v>
      </c>
      <c r="T88" s="14">
        <v>230586980</v>
      </c>
      <c r="U88" s="14">
        <v>29551497</v>
      </c>
      <c r="V88" s="14">
        <v>351235913</v>
      </c>
      <c r="W88" s="14">
        <v>19269440</v>
      </c>
      <c r="X88" s="14">
        <v>2183897</v>
      </c>
      <c r="Y88" s="14">
        <v>1022000</v>
      </c>
      <c r="Z88" s="14">
        <v>209377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349250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421782</v>
      </c>
      <c r="AP88" s="14">
        <v>0</v>
      </c>
      <c r="AQ88" s="14">
        <v>72838173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206790</v>
      </c>
      <c r="AX88" s="14">
        <v>0</v>
      </c>
      <c r="AY88" s="14">
        <v>0</v>
      </c>
      <c r="AZ88" s="14">
        <v>360330</v>
      </c>
      <c r="BA88" s="14">
        <v>0</v>
      </c>
      <c r="BB88" s="14">
        <v>18696277</v>
      </c>
      <c r="BC88" s="14">
        <v>1282890</v>
      </c>
      <c r="BD88" s="14">
        <v>909060</v>
      </c>
      <c r="BE88" s="14">
        <v>500550</v>
      </c>
      <c r="BF88" s="14">
        <v>0</v>
      </c>
      <c r="BG88" s="14">
        <v>0</v>
      </c>
      <c r="BH88" s="14">
        <v>0</v>
      </c>
      <c r="BI88" s="14">
        <v>21634260</v>
      </c>
      <c r="BJ88" s="14">
        <v>0</v>
      </c>
      <c r="BK88" s="14">
        <v>0</v>
      </c>
      <c r="BL88" s="14">
        <v>28000</v>
      </c>
      <c r="BM88" s="14">
        <v>15505782</v>
      </c>
      <c r="BN88" s="14">
        <v>0</v>
      </c>
      <c r="BO88" s="14">
        <v>0</v>
      </c>
      <c r="BP88" s="14">
        <v>45000</v>
      </c>
      <c r="BQ88" s="14">
        <v>3751601</v>
      </c>
      <c r="BR88" s="14">
        <v>4096690</v>
      </c>
      <c r="BS88" s="14">
        <v>0</v>
      </c>
      <c r="BT88" s="14">
        <v>0</v>
      </c>
      <c r="BU88" s="14">
        <v>0</v>
      </c>
      <c r="BV88" s="14">
        <v>0</v>
      </c>
    </row>
    <row r="89" spans="1:74" ht="15">
      <c r="A89" s="13" t="s">
        <v>172</v>
      </c>
      <c r="B89" s="1" t="s">
        <v>179</v>
      </c>
      <c r="C89" s="12">
        <v>781429308</v>
      </c>
      <c r="D89" s="12">
        <v>480000</v>
      </c>
      <c r="E89" s="12">
        <v>0</v>
      </c>
      <c r="F89" s="12">
        <v>225484158</v>
      </c>
      <c r="G89" s="12">
        <v>31613294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197829971</v>
      </c>
      <c r="O89" s="12">
        <v>348175</v>
      </c>
      <c r="P89" s="12">
        <v>0</v>
      </c>
      <c r="Q89" s="12">
        <v>0</v>
      </c>
      <c r="R89" s="12">
        <v>0</v>
      </c>
      <c r="S89" s="12">
        <v>0</v>
      </c>
      <c r="T89" s="12">
        <v>44679768</v>
      </c>
      <c r="U89" s="12">
        <v>0</v>
      </c>
      <c r="V89" s="12">
        <v>131805094</v>
      </c>
      <c r="W89" s="12">
        <v>0</v>
      </c>
      <c r="X89" s="12">
        <v>30406522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83577767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1857249</v>
      </c>
      <c r="AX89" s="12">
        <v>0</v>
      </c>
      <c r="AY89" s="12">
        <v>0</v>
      </c>
      <c r="AZ89" s="12">
        <v>3162343</v>
      </c>
      <c r="BA89" s="12">
        <v>0</v>
      </c>
      <c r="BB89" s="12">
        <v>14848670</v>
      </c>
      <c r="BC89" s="12">
        <v>2579320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12756977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</row>
    <row r="90" spans="1:74" ht="30">
      <c r="A90" s="13" t="s">
        <v>176</v>
      </c>
      <c r="B90" s="1" t="s">
        <v>181</v>
      </c>
      <c r="C90" s="12">
        <v>209645103</v>
      </c>
      <c r="D90" s="12">
        <v>129600</v>
      </c>
      <c r="E90" s="12">
        <v>0</v>
      </c>
      <c r="F90" s="12">
        <v>60691722</v>
      </c>
      <c r="G90" s="12">
        <v>8535589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53039392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11528937</v>
      </c>
      <c r="U90" s="12">
        <v>0</v>
      </c>
      <c r="V90" s="12">
        <v>35438874</v>
      </c>
      <c r="W90" s="12">
        <v>0</v>
      </c>
      <c r="X90" s="12">
        <v>8209761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22565996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501457</v>
      </c>
      <c r="AX90" s="12">
        <v>0</v>
      </c>
      <c r="AY90" s="12">
        <v>0</v>
      </c>
      <c r="AZ90" s="12">
        <v>853833</v>
      </c>
      <c r="BA90" s="12">
        <v>0</v>
      </c>
      <c r="BB90" s="12">
        <v>4009141</v>
      </c>
      <c r="BC90" s="12">
        <v>696416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3444385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</row>
    <row r="91" spans="1:74" ht="15">
      <c r="A91" s="5" t="s">
        <v>178</v>
      </c>
      <c r="B91" s="15" t="s">
        <v>473</v>
      </c>
      <c r="C91" s="14">
        <v>991074411</v>
      </c>
      <c r="D91" s="14">
        <v>609600</v>
      </c>
      <c r="E91" s="14">
        <v>0</v>
      </c>
      <c r="F91" s="14">
        <v>286175880</v>
      </c>
      <c r="G91" s="14">
        <v>40148883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250869363</v>
      </c>
      <c r="O91" s="14">
        <v>348175</v>
      </c>
      <c r="P91" s="14">
        <v>0</v>
      </c>
      <c r="Q91" s="14">
        <v>0</v>
      </c>
      <c r="R91" s="14">
        <v>0</v>
      </c>
      <c r="S91" s="14">
        <v>0</v>
      </c>
      <c r="T91" s="14">
        <v>56208705</v>
      </c>
      <c r="U91" s="14">
        <v>0</v>
      </c>
      <c r="V91" s="14">
        <v>167243968</v>
      </c>
      <c r="W91" s="14">
        <v>0</v>
      </c>
      <c r="X91" s="14">
        <v>38616283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106143763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2358706</v>
      </c>
      <c r="AX91" s="14">
        <v>0</v>
      </c>
      <c r="AY91" s="14">
        <v>0</v>
      </c>
      <c r="AZ91" s="14">
        <v>4016176</v>
      </c>
      <c r="BA91" s="14">
        <v>0</v>
      </c>
      <c r="BB91" s="14">
        <v>18857811</v>
      </c>
      <c r="BC91" s="14">
        <v>3275736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16201362</v>
      </c>
      <c r="BJ91" s="14">
        <v>0</v>
      </c>
      <c r="BK91" s="14">
        <v>0</v>
      </c>
      <c r="BL91" s="14">
        <v>0</v>
      </c>
      <c r="BM91" s="14">
        <v>0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</row>
    <row r="92" spans="1:74" ht="30">
      <c r="A92" s="13" t="s">
        <v>298</v>
      </c>
      <c r="B92" s="1" t="s">
        <v>472</v>
      </c>
      <c r="C92" s="12">
        <v>5518677</v>
      </c>
      <c r="D92" s="12">
        <v>418677</v>
      </c>
      <c r="E92" s="12">
        <v>0</v>
      </c>
      <c r="F92" s="12">
        <v>5100000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</row>
    <row r="93" spans="1:74" ht="15">
      <c r="A93" s="13" t="s">
        <v>300</v>
      </c>
      <c r="B93" s="1" t="s">
        <v>187</v>
      </c>
      <c r="C93" s="12">
        <v>5518677</v>
      </c>
      <c r="D93" s="12">
        <v>418677</v>
      </c>
      <c r="E93" s="12">
        <v>0</v>
      </c>
      <c r="F93" s="12">
        <v>5100000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</row>
    <row r="94" spans="1:74" ht="30">
      <c r="A94" s="13" t="s">
        <v>471</v>
      </c>
      <c r="B94" s="1" t="s">
        <v>470</v>
      </c>
      <c r="C94" s="12">
        <v>5590000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5590000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</row>
    <row r="95" spans="1:74" ht="15">
      <c r="A95" s="13" t="s">
        <v>190</v>
      </c>
      <c r="B95" s="1" t="s">
        <v>195</v>
      </c>
      <c r="C95" s="12">
        <v>5590000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5590000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</row>
    <row r="96" spans="1:74" ht="30">
      <c r="A96" s="13" t="s">
        <v>469</v>
      </c>
      <c r="B96" s="1" t="s">
        <v>468</v>
      </c>
      <c r="C96" s="12">
        <v>755159251</v>
      </c>
      <c r="D96" s="12">
        <v>16155900</v>
      </c>
      <c r="E96" s="12">
        <v>0</v>
      </c>
      <c r="F96" s="12">
        <v>470000000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190000</v>
      </c>
      <c r="S96" s="12">
        <v>0</v>
      </c>
      <c r="T96" s="12">
        <v>14356444</v>
      </c>
      <c r="U96" s="12">
        <v>0</v>
      </c>
      <c r="V96" s="12">
        <v>0</v>
      </c>
      <c r="W96" s="12">
        <v>44534299</v>
      </c>
      <c r="X96" s="12">
        <v>115100000</v>
      </c>
      <c r="Y96" s="12">
        <v>3253867</v>
      </c>
      <c r="Z96" s="12">
        <v>0</v>
      </c>
      <c r="AA96" s="12">
        <v>0</v>
      </c>
      <c r="AB96" s="12">
        <v>0</v>
      </c>
      <c r="AC96" s="12">
        <v>11161372</v>
      </c>
      <c r="AD96" s="12">
        <v>45923858</v>
      </c>
      <c r="AE96" s="12">
        <v>0</v>
      </c>
      <c r="AF96" s="12">
        <v>0</v>
      </c>
      <c r="AG96" s="12">
        <v>585589</v>
      </c>
      <c r="AH96" s="12">
        <v>0</v>
      </c>
      <c r="AI96" s="12">
        <v>0</v>
      </c>
      <c r="AJ96" s="12">
        <v>0</v>
      </c>
      <c r="AK96" s="12">
        <v>11734226</v>
      </c>
      <c r="AL96" s="12">
        <v>0</v>
      </c>
      <c r="AM96" s="12">
        <v>1000000</v>
      </c>
      <c r="AN96" s="12">
        <v>150000</v>
      </c>
      <c r="AO96" s="12">
        <v>0</v>
      </c>
      <c r="AP96" s="12">
        <v>0</v>
      </c>
      <c r="AQ96" s="12">
        <v>0</v>
      </c>
      <c r="AR96" s="12">
        <v>1213740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19799956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</row>
    <row r="97" spans="1:74" ht="15">
      <c r="A97" s="13" t="s">
        <v>467</v>
      </c>
      <c r="B97" s="1" t="s">
        <v>199</v>
      </c>
      <c r="C97" s="12">
        <v>6000000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5000000</v>
      </c>
      <c r="AL97" s="12">
        <v>0</v>
      </c>
      <c r="AM97" s="12">
        <v>1000000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</row>
    <row r="98" spans="1:74" ht="15">
      <c r="A98" s="13" t="s">
        <v>466</v>
      </c>
      <c r="B98" s="1" t="s">
        <v>201</v>
      </c>
      <c r="C98" s="12">
        <v>634227725</v>
      </c>
      <c r="D98" s="12">
        <v>0</v>
      </c>
      <c r="E98" s="12">
        <v>0</v>
      </c>
      <c r="F98" s="12">
        <v>470000000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115100000</v>
      </c>
      <c r="Y98" s="12">
        <v>3253867</v>
      </c>
      <c r="Z98" s="12">
        <v>0</v>
      </c>
      <c r="AA98" s="12">
        <v>0</v>
      </c>
      <c r="AB98" s="12">
        <v>0</v>
      </c>
      <c r="AC98" s="12">
        <v>0</v>
      </c>
      <c r="AD98" s="12">
        <v>45873858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</row>
    <row r="99" spans="1:74" ht="15">
      <c r="A99" s="13" t="s">
        <v>321</v>
      </c>
      <c r="B99" s="1" t="s">
        <v>203</v>
      </c>
      <c r="C99" s="12">
        <v>19449338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190000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11161372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6734226</v>
      </c>
      <c r="AL99" s="12">
        <v>0</v>
      </c>
      <c r="AM99" s="12">
        <v>0</v>
      </c>
      <c r="AN99" s="12">
        <v>150000</v>
      </c>
      <c r="AO99" s="12">
        <v>0</v>
      </c>
      <c r="AP99" s="12">
        <v>0</v>
      </c>
      <c r="AQ99" s="12">
        <v>0</v>
      </c>
      <c r="AR99" s="12">
        <v>1213740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</row>
    <row r="100" spans="1:74" ht="15">
      <c r="A100" s="13" t="s">
        <v>196</v>
      </c>
      <c r="B100" s="1" t="s">
        <v>205</v>
      </c>
      <c r="C100" s="12">
        <v>78690699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14356444</v>
      </c>
      <c r="U100" s="12">
        <v>0</v>
      </c>
      <c r="V100" s="12">
        <v>0</v>
      </c>
      <c r="W100" s="12">
        <v>44534299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19799956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</row>
    <row r="101" spans="1:74" ht="30">
      <c r="A101" s="13" t="s">
        <v>202</v>
      </c>
      <c r="B101" s="1" t="s">
        <v>465</v>
      </c>
      <c r="C101" s="12">
        <v>400000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400000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</row>
    <row r="102" spans="1:74" ht="15">
      <c r="A102" s="13" t="s">
        <v>204</v>
      </c>
      <c r="B102" s="1" t="s">
        <v>207</v>
      </c>
      <c r="C102" s="12">
        <v>16391489</v>
      </c>
      <c r="D102" s="12">
        <v>16155900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50000</v>
      </c>
      <c r="AE102" s="12">
        <v>0</v>
      </c>
      <c r="AF102" s="12">
        <v>0</v>
      </c>
      <c r="AG102" s="12">
        <v>185589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</row>
    <row r="103" spans="1:74" ht="30">
      <c r="A103" s="5" t="s">
        <v>464</v>
      </c>
      <c r="B103" s="15" t="s">
        <v>463</v>
      </c>
      <c r="C103" s="14">
        <v>766267928</v>
      </c>
      <c r="D103" s="14">
        <v>16574577</v>
      </c>
      <c r="E103" s="14">
        <v>0</v>
      </c>
      <c r="F103" s="14">
        <v>475100000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190000</v>
      </c>
      <c r="S103" s="14">
        <v>5590000</v>
      </c>
      <c r="T103" s="14">
        <v>14356444</v>
      </c>
      <c r="U103" s="14">
        <v>0</v>
      </c>
      <c r="V103" s="14">
        <v>0</v>
      </c>
      <c r="W103" s="14">
        <v>44534299</v>
      </c>
      <c r="X103" s="14">
        <v>115100000</v>
      </c>
      <c r="Y103" s="14">
        <v>3253867</v>
      </c>
      <c r="Z103" s="14">
        <v>0</v>
      </c>
      <c r="AA103" s="14">
        <v>0</v>
      </c>
      <c r="AB103" s="14">
        <v>0</v>
      </c>
      <c r="AC103" s="14">
        <v>11161372</v>
      </c>
      <c r="AD103" s="14">
        <v>45923858</v>
      </c>
      <c r="AE103" s="14">
        <v>0</v>
      </c>
      <c r="AF103" s="14">
        <v>0</v>
      </c>
      <c r="AG103" s="14">
        <v>585589</v>
      </c>
      <c r="AH103" s="14">
        <v>0</v>
      </c>
      <c r="AI103" s="14">
        <v>0</v>
      </c>
      <c r="AJ103" s="14">
        <v>0</v>
      </c>
      <c r="AK103" s="14">
        <v>11734226</v>
      </c>
      <c r="AL103" s="14">
        <v>0</v>
      </c>
      <c r="AM103" s="14">
        <v>1000000</v>
      </c>
      <c r="AN103" s="14">
        <v>150000</v>
      </c>
      <c r="AO103" s="14">
        <v>0</v>
      </c>
      <c r="AP103" s="14">
        <v>0</v>
      </c>
      <c r="AQ103" s="14">
        <v>0</v>
      </c>
      <c r="AR103" s="14">
        <v>1213740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0</v>
      </c>
      <c r="BC103" s="14">
        <v>0</v>
      </c>
      <c r="BD103" s="14">
        <v>0</v>
      </c>
      <c r="BE103" s="14">
        <v>0</v>
      </c>
      <c r="BF103" s="14">
        <v>19799956</v>
      </c>
      <c r="BG103" s="14">
        <v>0</v>
      </c>
      <c r="BH103" s="14">
        <v>0</v>
      </c>
      <c r="BI103" s="14">
        <v>0</v>
      </c>
      <c r="BJ103" s="14">
        <v>0</v>
      </c>
      <c r="BK103" s="14">
        <v>0</v>
      </c>
      <c r="BL103" s="14">
        <v>0</v>
      </c>
      <c r="BM103" s="14">
        <v>0</v>
      </c>
      <c r="BN103" s="14">
        <v>0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</row>
    <row r="104" spans="1:74" ht="30">
      <c r="A104" s="5" t="s">
        <v>206</v>
      </c>
      <c r="B104" s="15" t="s">
        <v>462</v>
      </c>
      <c r="C104" s="14">
        <v>30644859638</v>
      </c>
      <c r="D104" s="14">
        <v>4958712689</v>
      </c>
      <c r="E104" s="14">
        <v>76575202</v>
      </c>
      <c r="F104" s="14">
        <v>2246338960</v>
      </c>
      <c r="G104" s="14">
        <v>558232306</v>
      </c>
      <c r="H104" s="14">
        <v>106525251</v>
      </c>
      <c r="I104" s="14">
        <v>0</v>
      </c>
      <c r="J104" s="14">
        <v>1856559970</v>
      </c>
      <c r="K104" s="14">
        <v>144608810</v>
      </c>
      <c r="L104" s="14">
        <v>463850366</v>
      </c>
      <c r="M104" s="14">
        <v>0</v>
      </c>
      <c r="N104" s="14">
        <v>602158329</v>
      </c>
      <c r="O104" s="14">
        <v>834968945</v>
      </c>
      <c r="P104" s="14">
        <v>1031097679</v>
      </c>
      <c r="Q104" s="14">
        <v>93350862</v>
      </c>
      <c r="R104" s="14">
        <v>36104576</v>
      </c>
      <c r="S104" s="14">
        <v>5590000</v>
      </c>
      <c r="T104" s="14">
        <v>390272689</v>
      </c>
      <c r="U104" s="14">
        <v>29551497</v>
      </c>
      <c r="V104" s="14">
        <v>1977258111</v>
      </c>
      <c r="W104" s="14">
        <v>838671712</v>
      </c>
      <c r="X104" s="14">
        <v>546866015</v>
      </c>
      <c r="Y104" s="14">
        <v>44459200</v>
      </c>
      <c r="Z104" s="14">
        <v>11488880</v>
      </c>
      <c r="AA104" s="14">
        <v>6410220</v>
      </c>
      <c r="AB104" s="14">
        <v>240000</v>
      </c>
      <c r="AC104" s="14">
        <v>269500372</v>
      </c>
      <c r="AD104" s="14">
        <v>95393858</v>
      </c>
      <c r="AE104" s="14">
        <v>112268541</v>
      </c>
      <c r="AF104" s="14">
        <v>27000000</v>
      </c>
      <c r="AG104" s="14">
        <v>560514046</v>
      </c>
      <c r="AH104" s="14">
        <v>15478525</v>
      </c>
      <c r="AI104" s="14">
        <v>171130368</v>
      </c>
      <c r="AJ104" s="14">
        <v>117774442</v>
      </c>
      <c r="AK104" s="14">
        <v>207990850</v>
      </c>
      <c r="AL104" s="14">
        <v>950000</v>
      </c>
      <c r="AM104" s="14">
        <v>44591588</v>
      </c>
      <c r="AN104" s="14">
        <v>151332551</v>
      </c>
      <c r="AO104" s="14">
        <v>3469701736</v>
      </c>
      <c r="AP104" s="14">
        <v>88404161</v>
      </c>
      <c r="AQ104" s="14">
        <v>1004965281</v>
      </c>
      <c r="AR104" s="14">
        <v>7876740</v>
      </c>
      <c r="AS104" s="14">
        <v>2132495205</v>
      </c>
      <c r="AT104" s="14">
        <v>6811748</v>
      </c>
      <c r="AU104" s="14">
        <v>36176135</v>
      </c>
      <c r="AV104" s="14">
        <v>5086132</v>
      </c>
      <c r="AW104" s="14">
        <v>31828267</v>
      </c>
      <c r="AX104" s="14">
        <v>11746800</v>
      </c>
      <c r="AY104" s="14">
        <v>6362933</v>
      </c>
      <c r="AZ104" s="14">
        <v>122318943</v>
      </c>
      <c r="BA104" s="14">
        <v>50410206</v>
      </c>
      <c r="BB104" s="14">
        <v>409896788</v>
      </c>
      <c r="BC104" s="14">
        <v>89152000</v>
      </c>
      <c r="BD104" s="14">
        <v>139009754</v>
      </c>
      <c r="BE104" s="14">
        <v>33170097</v>
      </c>
      <c r="BF104" s="14">
        <v>21710458</v>
      </c>
      <c r="BG104" s="14">
        <v>53936026</v>
      </c>
      <c r="BH104" s="14">
        <v>20154630</v>
      </c>
      <c r="BI104" s="14">
        <v>1991681060</v>
      </c>
      <c r="BJ104" s="14">
        <v>158487642</v>
      </c>
      <c r="BK104" s="14">
        <v>325684</v>
      </c>
      <c r="BL104" s="14">
        <v>187336800</v>
      </c>
      <c r="BM104" s="14">
        <v>337330131</v>
      </c>
      <c r="BN104" s="14">
        <v>347266265</v>
      </c>
      <c r="BO104" s="14">
        <v>25994625</v>
      </c>
      <c r="BP104" s="14">
        <v>324334541</v>
      </c>
      <c r="BQ104" s="14">
        <v>360283385</v>
      </c>
      <c r="BR104" s="14">
        <v>48400918</v>
      </c>
      <c r="BS104" s="14">
        <v>243090689</v>
      </c>
      <c r="BT104" s="14">
        <v>11777339</v>
      </c>
      <c r="BU104" s="14">
        <v>7571690</v>
      </c>
      <c r="BV104" s="14">
        <v>225947419</v>
      </c>
    </row>
    <row r="105" spans="1:74" ht="30">
      <c r="A105" s="13" t="s">
        <v>326</v>
      </c>
      <c r="B105" s="1" t="s">
        <v>461</v>
      </c>
      <c r="C105" s="12">
        <v>412500000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412500000</v>
      </c>
    </row>
    <row r="106" spans="1:74" ht="30">
      <c r="A106" s="13" t="s">
        <v>460</v>
      </c>
      <c r="B106" s="1" t="s">
        <v>459</v>
      </c>
      <c r="C106" s="12">
        <v>412500000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412500000</v>
      </c>
    </row>
    <row r="107" spans="1:74" ht="30">
      <c r="A107" s="13" t="s">
        <v>458</v>
      </c>
      <c r="B107" s="1" t="s">
        <v>336</v>
      </c>
      <c r="C107" s="12">
        <v>325342480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325342480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</row>
    <row r="108" spans="1:74" ht="15">
      <c r="A108" s="13" t="s">
        <v>457</v>
      </c>
      <c r="B108" s="1" t="s">
        <v>337</v>
      </c>
      <c r="C108" s="12">
        <f>13735058132-13735058132</f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</row>
    <row r="109" spans="1:74" ht="15">
      <c r="A109" s="13" t="s">
        <v>456</v>
      </c>
      <c r="B109" s="1" t="s">
        <v>338</v>
      </c>
      <c r="C109" s="12">
        <f>67557015867-63077710902</f>
        <v>4479304965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f>67557015867-63077710902</f>
        <v>4479304965</v>
      </c>
    </row>
    <row r="110" spans="1:74" ht="30">
      <c r="A110" s="13" t="s">
        <v>433</v>
      </c>
      <c r="B110" s="1" t="s">
        <v>455</v>
      </c>
      <c r="C110" s="12">
        <f>C106+C107+C109</f>
        <v>5217147445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325342480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f>BV106+BV109</f>
        <v>4891804965</v>
      </c>
    </row>
    <row r="111" spans="1:74" ht="15">
      <c r="A111" s="5" t="s">
        <v>454</v>
      </c>
      <c r="B111" s="15" t="s">
        <v>453</v>
      </c>
      <c r="C111" s="14">
        <f>C110</f>
        <v>5217147445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325342480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f>BV110</f>
        <v>4891804965</v>
      </c>
    </row>
    <row r="112" spans="1:74" ht="15">
      <c r="A112" s="5" t="s">
        <v>452</v>
      </c>
      <c r="B112" s="15" t="s">
        <v>451</v>
      </c>
      <c r="C112" s="14">
        <f>C104+C111</f>
        <v>35862007083</v>
      </c>
      <c r="D112" s="14">
        <v>4958712689</v>
      </c>
      <c r="E112" s="14">
        <v>76575202</v>
      </c>
      <c r="F112" s="14">
        <v>2246338960</v>
      </c>
      <c r="G112" s="14">
        <v>558232306</v>
      </c>
      <c r="H112" s="14">
        <v>106525251</v>
      </c>
      <c r="I112" s="14">
        <v>325342480</v>
      </c>
      <c r="J112" s="14">
        <v>1856559970</v>
      </c>
      <c r="K112" s="14">
        <f>K104+K111</f>
        <v>144608810</v>
      </c>
      <c r="L112" s="14">
        <v>463850366</v>
      </c>
      <c r="M112" s="14">
        <v>0</v>
      </c>
      <c r="N112" s="14">
        <v>602158329</v>
      </c>
      <c r="O112" s="14">
        <v>834968945</v>
      </c>
      <c r="P112" s="14">
        <v>1031097679</v>
      </c>
      <c r="Q112" s="14">
        <v>93350862</v>
      </c>
      <c r="R112" s="14">
        <v>36104576</v>
      </c>
      <c r="S112" s="14">
        <v>5590000</v>
      </c>
      <c r="T112" s="14">
        <v>390272689</v>
      </c>
      <c r="U112" s="14">
        <v>29551497</v>
      </c>
      <c r="V112" s="14">
        <v>1977258111</v>
      </c>
      <c r="W112" s="14">
        <v>838671712</v>
      </c>
      <c r="X112" s="14">
        <v>546866015</v>
      </c>
      <c r="Y112" s="14">
        <v>44459200</v>
      </c>
      <c r="Z112" s="14">
        <v>11488880</v>
      </c>
      <c r="AA112" s="14">
        <v>6410220</v>
      </c>
      <c r="AB112" s="14">
        <v>240000</v>
      </c>
      <c r="AC112" s="14">
        <v>269500372</v>
      </c>
      <c r="AD112" s="14">
        <v>95393858</v>
      </c>
      <c r="AE112" s="14">
        <v>112268541</v>
      </c>
      <c r="AF112" s="14">
        <v>27000000</v>
      </c>
      <c r="AG112" s="14">
        <v>560514046</v>
      </c>
      <c r="AH112" s="14">
        <v>15478525</v>
      </c>
      <c r="AI112" s="14">
        <v>171130368</v>
      </c>
      <c r="AJ112" s="14">
        <v>117774442</v>
      </c>
      <c r="AK112" s="14">
        <v>207990850</v>
      </c>
      <c r="AL112" s="14">
        <v>950000</v>
      </c>
      <c r="AM112" s="14">
        <v>44591588</v>
      </c>
      <c r="AN112" s="14">
        <v>151332551</v>
      </c>
      <c r="AO112" s="14">
        <v>3469701736</v>
      </c>
      <c r="AP112" s="14">
        <v>88404161</v>
      </c>
      <c r="AQ112" s="14">
        <v>1004965281</v>
      </c>
      <c r="AR112" s="14">
        <v>7876740</v>
      </c>
      <c r="AS112" s="14">
        <v>2132495205</v>
      </c>
      <c r="AT112" s="14">
        <v>6811748</v>
      </c>
      <c r="AU112" s="14">
        <v>36176135</v>
      </c>
      <c r="AV112" s="14">
        <v>5086132</v>
      </c>
      <c r="AW112" s="14">
        <v>31828267</v>
      </c>
      <c r="AX112" s="14">
        <v>11746800</v>
      </c>
      <c r="AY112" s="14">
        <v>6362933</v>
      </c>
      <c r="AZ112" s="14">
        <v>122318943</v>
      </c>
      <c r="BA112" s="14">
        <v>50410206</v>
      </c>
      <c r="BB112" s="14">
        <v>409896788</v>
      </c>
      <c r="BC112" s="14">
        <v>89152000</v>
      </c>
      <c r="BD112" s="14">
        <v>139009754</v>
      </c>
      <c r="BE112" s="14">
        <v>33170097</v>
      </c>
      <c r="BF112" s="14">
        <v>21710458</v>
      </c>
      <c r="BG112" s="14">
        <v>53936026</v>
      </c>
      <c r="BH112" s="14">
        <v>20154630</v>
      </c>
      <c r="BI112" s="14">
        <v>1991681060</v>
      </c>
      <c r="BJ112" s="14">
        <v>158487642</v>
      </c>
      <c r="BK112" s="14">
        <v>325684</v>
      </c>
      <c r="BL112" s="14">
        <v>187336800</v>
      </c>
      <c r="BM112" s="14">
        <v>337330131</v>
      </c>
      <c r="BN112" s="14">
        <v>347266265</v>
      </c>
      <c r="BO112" s="14">
        <v>25994625</v>
      </c>
      <c r="BP112" s="14">
        <v>324334541</v>
      </c>
      <c r="BQ112" s="14">
        <v>360283385</v>
      </c>
      <c r="BR112" s="14">
        <v>48400918</v>
      </c>
      <c r="BS112" s="14">
        <v>243090689</v>
      </c>
      <c r="BT112" s="14">
        <v>11777339</v>
      </c>
      <c r="BU112" s="14">
        <v>7571690</v>
      </c>
      <c r="BV112" s="14">
        <f>BV104+BV111</f>
        <v>5117752384</v>
      </c>
    </row>
  </sheetData>
  <mergeCells count="1">
    <mergeCell ref="A1:B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41AC2-19B7-0A4E-86A7-A9E2F6A46C61}">
  <dimension ref="A1:AQ86"/>
  <sheetViews>
    <sheetView zoomScale="140" zoomScaleNormal="140" workbookViewId="0">
      <pane ySplit="2" topLeftCell="A37" activePane="bottomLeft" state="frozen"/>
      <selection activeCell="D81" sqref="D81:AR81"/>
      <selection pane="bottomLeft" activeCell="B44" sqref="B44"/>
    </sheetView>
  </sheetViews>
  <sheetFormatPr baseColWidth="10" defaultColWidth="8.83203125" defaultRowHeight="13"/>
  <cols>
    <col min="1" max="1" width="8.1640625" customWidth="1"/>
    <col min="2" max="2" width="41" customWidth="1"/>
    <col min="3" max="43" width="32.83203125" customWidth="1"/>
  </cols>
  <sheetData>
    <row r="1" spans="1:43">
      <c r="A1" s="18" t="s">
        <v>431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pans="1:43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609</v>
      </c>
      <c r="F2" s="3" t="s">
        <v>346</v>
      </c>
      <c r="G2" s="3" t="s">
        <v>347</v>
      </c>
      <c r="H2" s="3" t="s">
        <v>348</v>
      </c>
      <c r="I2" s="3" t="s">
        <v>547</v>
      </c>
      <c r="J2" s="3" t="s">
        <v>349</v>
      </c>
      <c r="K2" s="3" t="s">
        <v>546</v>
      </c>
      <c r="L2" s="3" t="s">
        <v>352</v>
      </c>
      <c r="M2" s="3" t="s">
        <v>545</v>
      </c>
      <c r="N2" s="3" t="s">
        <v>356</v>
      </c>
      <c r="O2" s="3" t="s">
        <v>358</v>
      </c>
      <c r="P2" s="3" t="s">
        <v>544</v>
      </c>
      <c r="Q2" s="3" t="s">
        <v>360</v>
      </c>
      <c r="R2" s="3" t="s">
        <v>361</v>
      </c>
      <c r="S2" s="3" t="s">
        <v>367</v>
      </c>
      <c r="T2" s="3" t="s">
        <v>541</v>
      </c>
      <c r="U2" s="3" t="s">
        <v>539</v>
      </c>
      <c r="V2" s="3" t="s">
        <v>536</v>
      </c>
      <c r="W2" s="3" t="s">
        <v>608</v>
      </c>
      <c r="X2" s="3" t="s">
        <v>382</v>
      </c>
      <c r="Y2" s="3" t="s">
        <v>532</v>
      </c>
      <c r="Z2" s="3" t="s">
        <v>386</v>
      </c>
      <c r="AA2" s="3" t="s">
        <v>387</v>
      </c>
      <c r="AB2" s="3" t="s">
        <v>528</v>
      </c>
      <c r="AC2" s="3" t="s">
        <v>394</v>
      </c>
      <c r="AD2" s="3" t="s">
        <v>527</v>
      </c>
      <c r="AE2" s="3" t="s">
        <v>526</v>
      </c>
      <c r="AF2" s="3" t="s">
        <v>525</v>
      </c>
      <c r="AG2" s="3" t="s">
        <v>523</v>
      </c>
      <c r="AH2" s="3" t="s">
        <v>522</v>
      </c>
      <c r="AI2" s="3" t="s">
        <v>521</v>
      </c>
      <c r="AJ2" s="3" t="s">
        <v>406</v>
      </c>
      <c r="AK2" s="3" t="s">
        <v>408</v>
      </c>
      <c r="AL2" s="3" t="s">
        <v>410</v>
      </c>
      <c r="AM2" s="3" t="s">
        <v>411</v>
      </c>
      <c r="AN2" s="3" t="s">
        <v>520</v>
      </c>
      <c r="AO2" s="3" t="s">
        <v>413</v>
      </c>
      <c r="AP2" s="3" t="s">
        <v>607</v>
      </c>
      <c r="AQ2" s="3" t="s">
        <v>518</v>
      </c>
    </row>
    <row r="3" spans="1:43" ht="30">
      <c r="A3" s="13" t="s">
        <v>0</v>
      </c>
      <c r="B3" s="1" t="s">
        <v>212</v>
      </c>
      <c r="C3" s="12">
        <v>1447205402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1447205402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0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</row>
    <row r="4" spans="1:43" ht="30">
      <c r="A4" s="13" t="s">
        <v>1</v>
      </c>
      <c r="B4" s="1" t="s">
        <v>213</v>
      </c>
      <c r="C4" s="12">
        <v>2923953410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2923953410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</row>
    <row r="5" spans="1:43" ht="30">
      <c r="A5" s="13" t="s">
        <v>2</v>
      </c>
      <c r="B5" s="1" t="s">
        <v>214</v>
      </c>
      <c r="C5" s="12">
        <v>2087108820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2087108820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</row>
    <row r="6" spans="1:43" ht="30">
      <c r="A6" s="13" t="s">
        <v>3</v>
      </c>
      <c r="B6" s="1" t="s">
        <v>215</v>
      </c>
      <c r="C6" s="12">
        <v>1050812205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1050812205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</row>
    <row r="7" spans="1:43" ht="45">
      <c r="A7" s="13" t="s">
        <v>11</v>
      </c>
      <c r="B7" s="1" t="s">
        <v>216</v>
      </c>
      <c r="C7" s="12">
        <v>3137921025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3137921025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</row>
    <row r="8" spans="1:43" ht="30">
      <c r="A8" s="13" t="s">
        <v>13</v>
      </c>
      <c r="B8" s="1" t="s">
        <v>217</v>
      </c>
      <c r="C8" s="12">
        <v>101571584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101571584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</row>
    <row r="9" spans="1:43" ht="15">
      <c r="A9" s="13" t="s">
        <v>4</v>
      </c>
      <c r="B9" s="1" t="s">
        <v>218</v>
      </c>
      <c r="C9" s="12">
        <v>26621492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26621492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</row>
    <row r="10" spans="1:43" ht="30">
      <c r="A10" s="13" t="s">
        <v>18</v>
      </c>
      <c r="B10" s="1" t="s">
        <v>219</v>
      </c>
      <c r="C10" s="12">
        <v>7637272913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7637272913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</row>
    <row r="11" spans="1:43" ht="15">
      <c r="A11" s="13" t="s">
        <v>20</v>
      </c>
      <c r="B11" s="1" t="s">
        <v>220</v>
      </c>
      <c r="C11" s="12">
        <v>14210665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14210665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</row>
    <row r="12" spans="1:43" ht="30">
      <c r="A12" s="13" t="s">
        <v>58</v>
      </c>
      <c r="B12" s="1" t="s">
        <v>221</v>
      </c>
      <c r="C12" s="12">
        <v>203642238</v>
      </c>
      <c r="D12" s="12">
        <v>42816338</v>
      </c>
      <c r="E12" s="12">
        <v>0</v>
      </c>
      <c r="F12" s="12">
        <v>28436599</v>
      </c>
      <c r="G12" s="12">
        <v>0</v>
      </c>
      <c r="H12" s="12">
        <v>0</v>
      </c>
      <c r="I12" s="12">
        <v>56545161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739351</v>
      </c>
      <c r="P12" s="12">
        <v>0</v>
      </c>
      <c r="Q12" s="12">
        <v>0</v>
      </c>
      <c r="R12" s="12">
        <v>0</v>
      </c>
      <c r="S12" s="12">
        <v>5933800</v>
      </c>
      <c r="T12" s="12">
        <v>45339000</v>
      </c>
      <c r="U12" s="12">
        <v>0</v>
      </c>
      <c r="V12" s="12">
        <v>0</v>
      </c>
      <c r="W12" s="12">
        <v>0</v>
      </c>
      <c r="X12" s="12">
        <v>0</v>
      </c>
      <c r="Y12" s="12">
        <v>56979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19923010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400000</v>
      </c>
      <c r="AN12" s="12">
        <v>0</v>
      </c>
      <c r="AO12" s="12">
        <v>3452000</v>
      </c>
      <c r="AP12" s="12">
        <v>0</v>
      </c>
      <c r="AQ12" s="12">
        <v>0</v>
      </c>
    </row>
    <row r="13" spans="1:43" ht="15">
      <c r="A13" s="13" t="s">
        <v>60</v>
      </c>
      <c r="B13" s="1" t="s">
        <v>606</v>
      </c>
      <c r="C13" s="12">
        <v>28836599</v>
      </c>
      <c r="D13" s="12">
        <v>0</v>
      </c>
      <c r="E13" s="12">
        <v>0</v>
      </c>
      <c r="F13" s="12">
        <v>28436599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400000</v>
      </c>
      <c r="AN13" s="12">
        <v>0</v>
      </c>
      <c r="AO13" s="12">
        <v>0</v>
      </c>
      <c r="AP13" s="12">
        <v>0</v>
      </c>
      <c r="AQ13" s="12">
        <v>0</v>
      </c>
    </row>
    <row r="14" spans="1:43" ht="30">
      <c r="A14" s="13" t="s">
        <v>64</v>
      </c>
      <c r="B14" s="1" t="s">
        <v>223</v>
      </c>
      <c r="C14" s="12">
        <v>20662361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739351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19923010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</row>
    <row r="15" spans="1:43" ht="15">
      <c r="A15" s="13" t="s">
        <v>66</v>
      </c>
      <c r="B15" s="1" t="s">
        <v>605</v>
      </c>
      <c r="C15" s="12">
        <v>105336161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56545161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45339000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3452000</v>
      </c>
      <c r="AP15" s="12">
        <v>0</v>
      </c>
      <c r="AQ15" s="12">
        <v>0</v>
      </c>
    </row>
    <row r="16" spans="1:43" ht="15">
      <c r="A16" s="13" t="s">
        <v>68</v>
      </c>
      <c r="B16" s="1" t="s">
        <v>224</v>
      </c>
      <c r="C16" s="12">
        <v>5933800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5933800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</row>
    <row r="17" spans="1:43" ht="30">
      <c r="A17" s="13" t="s">
        <v>72</v>
      </c>
      <c r="B17" s="1" t="s">
        <v>225</v>
      </c>
      <c r="C17" s="12">
        <v>42873317</v>
      </c>
      <c r="D17" s="12">
        <v>42816338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56979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</row>
    <row r="18" spans="1:43" ht="30">
      <c r="A18" s="5" t="s">
        <v>78</v>
      </c>
      <c r="B18" s="15" t="s">
        <v>227</v>
      </c>
      <c r="C18" s="14">
        <v>7855125816</v>
      </c>
      <c r="D18" s="14">
        <v>42816338</v>
      </c>
      <c r="E18" s="14">
        <v>0</v>
      </c>
      <c r="F18" s="14">
        <v>28436599</v>
      </c>
      <c r="G18" s="14">
        <v>0</v>
      </c>
      <c r="H18" s="14">
        <v>0</v>
      </c>
      <c r="I18" s="14">
        <v>56545161</v>
      </c>
      <c r="J18" s="14">
        <v>7637272913</v>
      </c>
      <c r="K18" s="14">
        <v>14210665</v>
      </c>
      <c r="L18" s="14">
        <v>0</v>
      </c>
      <c r="M18" s="14">
        <v>0</v>
      </c>
      <c r="N18" s="14">
        <v>0</v>
      </c>
      <c r="O18" s="14">
        <v>739351</v>
      </c>
      <c r="P18" s="14">
        <v>0</v>
      </c>
      <c r="Q18" s="14">
        <v>0</v>
      </c>
      <c r="R18" s="14">
        <v>0</v>
      </c>
      <c r="S18" s="14">
        <v>5933800</v>
      </c>
      <c r="T18" s="14">
        <v>45339000</v>
      </c>
      <c r="U18" s="14">
        <v>0</v>
      </c>
      <c r="V18" s="14">
        <v>0</v>
      </c>
      <c r="W18" s="14">
        <v>0</v>
      </c>
      <c r="X18" s="14">
        <v>0</v>
      </c>
      <c r="Y18" s="14">
        <v>56979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19923010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400000</v>
      </c>
      <c r="AN18" s="14">
        <v>0</v>
      </c>
      <c r="AO18" s="14">
        <v>3452000</v>
      </c>
      <c r="AP18" s="14">
        <v>0</v>
      </c>
      <c r="AQ18" s="14">
        <v>0</v>
      </c>
    </row>
    <row r="19" spans="1:43" ht="30">
      <c r="A19" s="13" t="s">
        <v>228</v>
      </c>
      <c r="B19" s="1" t="s">
        <v>229</v>
      </c>
      <c r="C19" s="12">
        <v>97500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97500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</row>
    <row r="20" spans="1:43" ht="15">
      <c r="A20" s="13" t="s">
        <v>232</v>
      </c>
      <c r="B20" s="1" t="s">
        <v>233</v>
      </c>
      <c r="C20" s="12">
        <v>97500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97500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</row>
    <row r="21" spans="1:43" ht="30">
      <c r="A21" s="5" t="s">
        <v>236</v>
      </c>
      <c r="B21" s="15" t="s">
        <v>237</v>
      </c>
      <c r="C21" s="14">
        <v>97500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97500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</row>
    <row r="22" spans="1:43" ht="15">
      <c r="A22" s="13" t="s">
        <v>240</v>
      </c>
      <c r="B22" s="1" t="s">
        <v>604</v>
      </c>
      <c r="C22" s="12">
        <v>5509453843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5509453843</v>
      </c>
      <c r="AQ22" s="12">
        <v>0</v>
      </c>
    </row>
    <row r="23" spans="1:43" ht="15">
      <c r="A23" s="13" t="s">
        <v>603</v>
      </c>
      <c r="B23" s="1" t="s">
        <v>241</v>
      </c>
      <c r="C23" s="12">
        <v>4776776229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4776776229</v>
      </c>
      <c r="AQ23" s="12">
        <v>0</v>
      </c>
    </row>
    <row r="24" spans="1:43" ht="15">
      <c r="A24" s="13" t="s">
        <v>602</v>
      </c>
      <c r="B24" s="1" t="s">
        <v>243</v>
      </c>
      <c r="C24" s="12">
        <v>732677614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732677614</v>
      </c>
      <c r="AQ24" s="12">
        <v>0</v>
      </c>
    </row>
    <row r="25" spans="1:43" ht="15">
      <c r="A25" s="13" t="s">
        <v>499</v>
      </c>
      <c r="B25" s="1" t="s">
        <v>601</v>
      </c>
      <c r="C25" s="12">
        <v>12112242751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12112242751</v>
      </c>
      <c r="AQ25" s="12">
        <v>0</v>
      </c>
    </row>
    <row r="26" spans="1:43" ht="30">
      <c r="A26" s="13" t="s">
        <v>116</v>
      </c>
      <c r="B26" s="1" t="s">
        <v>246</v>
      </c>
      <c r="C26" s="12">
        <v>12112242751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12112242751</v>
      </c>
      <c r="AQ26" s="12">
        <v>0</v>
      </c>
    </row>
    <row r="27" spans="1:43" ht="30">
      <c r="A27" s="13" t="s">
        <v>600</v>
      </c>
      <c r="B27" s="1" t="s">
        <v>599</v>
      </c>
      <c r="C27" s="12">
        <v>102527480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102527480</v>
      </c>
      <c r="AQ27" s="12">
        <v>0</v>
      </c>
    </row>
    <row r="28" spans="1:43" ht="15">
      <c r="A28" s="13" t="s">
        <v>128</v>
      </c>
      <c r="B28" s="1" t="s">
        <v>250</v>
      </c>
      <c r="C28" s="12">
        <v>102527480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102527480</v>
      </c>
      <c r="AQ28" s="12">
        <v>0</v>
      </c>
    </row>
    <row r="29" spans="1:43" ht="30">
      <c r="A29" s="13" t="s">
        <v>598</v>
      </c>
      <c r="B29" s="1" t="s">
        <v>597</v>
      </c>
      <c r="C29" s="12">
        <v>12214770231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12214770231</v>
      </c>
      <c r="AQ29" s="12">
        <v>0</v>
      </c>
    </row>
    <row r="30" spans="1:43" ht="15">
      <c r="A30" s="13" t="s">
        <v>138</v>
      </c>
      <c r="B30" s="1" t="s">
        <v>596</v>
      </c>
      <c r="C30" s="12">
        <v>485762599</v>
      </c>
      <c r="D30" s="12">
        <v>95765649</v>
      </c>
      <c r="E30" s="12">
        <v>606</v>
      </c>
      <c r="F30" s="12">
        <v>0</v>
      </c>
      <c r="G30" s="12">
        <v>294251081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95745263</v>
      </c>
      <c r="AQ30" s="12">
        <v>0</v>
      </c>
    </row>
    <row r="31" spans="1:43" ht="15">
      <c r="A31" s="13" t="s">
        <v>595</v>
      </c>
      <c r="B31" s="1" t="s">
        <v>255</v>
      </c>
      <c r="C31" s="12">
        <v>294431181</v>
      </c>
      <c r="D31" s="12">
        <v>180100</v>
      </c>
      <c r="E31" s="12">
        <v>0</v>
      </c>
      <c r="F31" s="12">
        <v>0</v>
      </c>
      <c r="G31" s="12">
        <v>294251081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</row>
    <row r="32" spans="1:43" ht="15">
      <c r="A32" s="13" t="s">
        <v>594</v>
      </c>
      <c r="B32" s="1" t="s">
        <v>593</v>
      </c>
      <c r="C32" s="12">
        <v>450000</v>
      </c>
      <c r="D32" s="12">
        <v>450000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</row>
    <row r="33" spans="1:43" ht="45">
      <c r="A33" s="13" t="s">
        <v>592</v>
      </c>
      <c r="B33" s="1" t="s">
        <v>257</v>
      </c>
      <c r="C33" s="12">
        <v>6650000</v>
      </c>
      <c r="D33" s="12">
        <v>6650000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</row>
    <row r="34" spans="1:43" ht="15">
      <c r="A34" s="13" t="s">
        <v>591</v>
      </c>
      <c r="B34" s="1" t="s">
        <v>259</v>
      </c>
      <c r="C34" s="12">
        <v>42147845</v>
      </c>
      <c r="D34" s="12">
        <v>5825671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36322174</v>
      </c>
      <c r="AQ34" s="12">
        <v>0</v>
      </c>
    </row>
    <row r="35" spans="1:43" ht="15">
      <c r="A35" s="13" t="s">
        <v>482</v>
      </c>
      <c r="B35" s="1" t="s">
        <v>260</v>
      </c>
      <c r="C35" s="12">
        <v>197460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197460</v>
      </c>
      <c r="AQ35" s="12">
        <v>0</v>
      </c>
    </row>
    <row r="36" spans="1:43" ht="15">
      <c r="A36" s="13">
        <v>99</v>
      </c>
      <c r="B36" s="1" t="s">
        <v>446</v>
      </c>
      <c r="C36" s="12">
        <f>C30-C31-C32-C33-C34-C35</f>
        <v>141886113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ht="15">
      <c r="A37" s="5" t="s">
        <v>150</v>
      </c>
      <c r="B37" s="15" t="s">
        <v>590</v>
      </c>
      <c r="C37" s="14">
        <v>18209986673</v>
      </c>
      <c r="D37" s="14">
        <v>95765649</v>
      </c>
      <c r="E37" s="14">
        <v>606</v>
      </c>
      <c r="F37" s="14">
        <v>0</v>
      </c>
      <c r="G37" s="14">
        <v>294251081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17819969337</v>
      </c>
      <c r="AQ37" s="14">
        <v>0</v>
      </c>
    </row>
    <row r="38" spans="1:43" ht="15">
      <c r="A38" s="13" t="s">
        <v>154</v>
      </c>
      <c r="B38" s="1" t="s">
        <v>589</v>
      </c>
      <c r="C38" s="12">
        <v>1737758025</v>
      </c>
      <c r="D38" s="12">
        <v>53867883</v>
      </c>
      <c r="E38" s="12">
        <v>41580</v>
      </c>
      <c r="F38" s="12">
        <v>0</v>
      </c>
      <c r="G38" s="12">
        <v>606590603</v>
      </c>
      <c r="H38" s="12">
        <v>1477346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735030752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4500</v>
      </c>
      <c r="Y38" s="12">
        <v>2205851</v>
      </c>
      <c r="Z38" s="12">
        <v>9025000</v>
      </c>
      <c r="AA38" s="12">
        <v>5691720</v>
      </c>
      <c r="AB38" s="12">
        <v>0</v>
      </c>
      <c r="AC38" s="12">
        <v>0</v>
      </c>
      <c r="AD38" s="12">
        <v>333540</v>
      </c>
      <c r="AE38" s="12">
        <v>0</v>
      </c>
      <c r="AF38" s="12">
        <v>0</v>
      </c>
      <c r="AG38" s="12">
        <v>0</v>
      </c>
      <c r="AH38" s="12">
        <v>0</v>
      </c>
      <c r="AI38" s="12">
        <v>2520000</v>
      </c>
      <c r="AJ38" s="12">
        <v>0</v>
      </c>
      <c r="AK38" s="12">
        <v>320405750</v>
      </c>
      <c r="AL38" s="12">
        <v>500000</v>
      </c>
      <c r="AM38" s="12">
        <v>63500</v>
      </c>
      <c r="AN38" s="12">
        <v>0</v>
      </c>
      <c r="AO38" s="12">
        <v>0</v>
      </c>
      <c r="AP38" s="12">
        <v>0</v>
      </c>
      <c r="AQ38" s="12">
        <v>0</v>
      </c>
    </row>
    <row r="39" spans="1:43" ht="30">
      <c r="A39" s="13" t="s">
        <v>264</v>
      </c>
      <c r="B39" s="1" t="s">
        <v>263</v>
      </c>
      <c r="C39" s="12">
        <v>926873774</v>
      </c>
      <c r="D39" s="12">
        <v>362138</v>
      </c>
      <c r="E39" s="12">
        <v>41580</v>
      </c>
      <c r="F39" s="12">
        <v>0</v>
      </c>
      <c r="G39" s="12">
        <v>606064306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320405750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</row>
    <row r="40" spans="1:43" ht="15">
      <c r="A40" s="13">
        <v>99</v>
      </c>
      <c r="B40" s="1" t="s">
        <v>447</v>
      </c>
      <c r="C40" s="12">
        <f>C38-C39</f>
        <v>810884251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ht="15">
      <c r="A41" s="13" t="s">
        <v>156</v>
      </c>
      <c r="B41" s="1" t="s">
        <v>588</v>
      </c>
      <c r="C41" s="12">
        <v>130085592</v>
      </c>
      <c r="D41" s="12">
        <v>72196235</v>
      </c>
      <c r="E41" s="12">
        <v>0</v>
      </c>
      <c r="F41" s="12">
        <v>0</v>
      </c>
      <c r="G41" s="12">
        <v>28001555</v>
      </c>
      <c r="H41" s="12">
        <v>29763418</v>
      </c>
      <c r="I41" s="12">
        <v>0</v>
      </c>
      <c r="J41" s="12">
        <v>0</v>
      </c>
      <c r="K41" s="12">
        <v>2486</v>
      </c>
      <c r="L41" s="12">
        <v>16617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9252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57842</v>
      </c>
      <c r="AL41" s="12">
        <v>0</v>
      </c>
      <c r="AM41" s="12">
        <v>19137</v>
      </c>
      <c r="AN41" s="12">
        <v>19050</v>
      </c>
      <c r="AO41" s="12">
        <v>0</v>
      </c>
      <c r="AP41" s="12">
        <v>0</v>
      </c>
      <c r="AQ41" s="12">
        <v>0</v>
      </c>
    </row>
    <row r="42" spans="1:43" ht="15">
      <c r="A42" s="13" t="s">
        <v>158</v>
      </c>
      <c r="B42" s="1" t="s">
        <v>267</v>
      </c>
      <c r="C42" s="12">
        <v>101358248</v>
      </c>
      <c r="D42" s="12">
        <v>65458585</v>
      </c>
      <c r="E42" s="12">
        <v>0</v>
      </c>
      <c r="F42" s="12">
        <v>0</v>
      </c>
      <c r="G42" s="12">
        <v>17030785</v>
      </c>
      <c r="H42" s="12">
        <v>18859626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9252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</row>
    <row r="43" spans="1:43" ht="15">
      <c r="A43" s="13">
        <v>99</v>
      </c>
      <c r="B43" s="1" t="s">
        <v>449</v>
      </c>
      <c r="C43" s="12">
        <f>C41-C42</f>
        <v>28727344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ht="15">
      <c r="A44" s="13" t="s">
        <v>478</v>
      </c>
      <c r="B44" s="1" t="s">
        <v>587</v>
      </c>
      <c r="C44" s="12">
        <v>45687009</v>
      </c>
      <c r="D44" s="12">
        <v>249619</v>
      </c>
      <c r="E44" s="12">
        <v>0</v>
      </c>
      <c r="F44" s="12">
        <v>0</v>
      </c>
      <c r="G44" s="12">
        <v>45437390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</row>
    <row r="45" spans="1:43" ht="30">
      <c r="A45" s="13" t="s">
        <v>162</v>
      </c>
      <c r="B45" s="1" t="s">
        <v>586</v>
      </c>
      <c r="C45" s="12">
        <v>4704041</v>
      </c>
      <c r="D45" s="12">
        <v>0</v>
      </c>
      <c r="E45" s="12">
        <v>0</v>
      </c>
      <c r="F45" s="12">
        <v>0</v>
      </c>
      <c r="G45" s="12">
        <v>4704041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</row>
    <row r="46" spans="1:43" ht="15">
      <c r="A46" s="13">
        <v>99</v>
      </c>
      <c r="B46" s="1" t="s">
        <v>610</v>
      </c>
      <c r="C46" s="12">
        <f>C44-C45</f>
        <v>40982968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ht="15">
      <c r="A47" s="13" t="s">
        <v>168</v>
      </c>
      <c r="B47" s="1" t="s">
        <v>269</v>
      </c>
      <c r="C47" s="12">
        <v>970730658</v>
      </c>
      <c r="D47" s="12">
        <v>68760949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19374</v>
      </c>
      <c r="Z47" s="12">
        <v>503178869</v>
      </c>
      <c r="AA47" s="12">
        <v>0</v>
      </c>
      <c r="AB47" s="12">
        <v>25108500</v>
      </c>
      <c r="AC47" s="12">
        <v>2876958</v>
      </c>
      <c r="AD47" s="12">
        <v>92462917</v>
      </c>
      <c r="AE47" s="12">
        <v>32224521</v>
      </c>
      <c r="AF47" s="12">
        <v>0</v>
      </c>
      <c r="AG47" s="12">
        <v>0</v>
      </c>
      <c r="AH47" s="12">
        <v>86675467</v>
      </c>
      <c r="AI47" s="12">
        <v>19988711</v>
      </c>
      <c r="AJ47" s="12">
        <v>0</v>
      </c>
      <c r="AK47" s="12">
        <v>0</v>
      </c>
      <c r="AL47" s="12">
        <v>98443869</v>
      </c>
      <c r="AM47" s="12">
        <v>35861096</v>
      </c>
      <c r="AN47" s="12">
        <v>5129427</v>
      </c>
      <c r="AO47" s="12">
        <v>0</v>
      </c>
      <c r="AP47" s="12">
        <v>0</v>
      </c>
      <c r="AQ47" s="12">
        <v>0</v>
      </c>
    </row>
    <row r="48" spans="1:43" ht="15">
      <c r="A48" s="13" t="s">
        <v>170</v>
      </c>
      <c r="B48" s="1" t="s">
        <v>271</v>
      </c>
      <c r="C48" s="12">
        <v>392689725</v>
      </c>
      <c r="D48" s="12">
        <v>15628929</v>
      </c>
      <c r="E48" s="12">
        <v>0</v>
      </c>
      <c r="F48" s="12">
        <v>0</v>
      </c>
      <c r="G48" s="12">
        <v>13571221</v>
      </c>
      <c r="H48" s="12">
        <v>3750960</v>
      </c>
      <c r="I48" s="12">
        <v>0</v>
      </c>
      <c r="J48" s="12">
        <v>0</v>
      </c>
      <c r="K48" s="12">
        <v>672</v>
      </c>
      <c r="L48" s="12">
        <v>4487</v>
      </c>
      <c r="M48" s="12">
        <v>0</v>
      </c>
      <c r="N48" s="12">
        <v>190274385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16820</v>
      </c>
      <c r="Z48" s="12">
        <v>135923588</v>
      </c>
      <c r="AA48" s="12">
        <v>1536768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5396952</v>
      </c>
      <c r="AJ48" s="12">
        <v>0</v>
      </c>
      <c r="AK48" s="12">
        <v>0</v>
      </c>
      <c r="AL48" s="12">
        <v>26579844</v>
      </c>
      <c r="AM48" s="12">
        <v>5099</v>
      </c>
      <c r="AN48" s="12">
        <v>0</v>
      </c>
      <c r="AO48" s="12">
        <v>0</v>
      </c>
      <c r="AP48" s="12">
        <v>0</v>
      </c>
      <c r="AQ48" s="12">
        <v>0</v>
      </c>
    </row>
    <row r="49" spans="1:43" ht="15">
      <c r="A49" s="13" t="s">
        <v>476</v>
      </c>
      <c r="B49" s="1" t="s">
        <v>272</v>
      </c>
      <c r="C49" s="12">
        <v>148025000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137111000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4145000</v>
      </c>
      <c r="AJ49" s="12">
        <v>0</v>
      </c>
      <c r="AK49" s="12">
        <v>0</v>
      </c>
      <c r="AL49" s="12">
        <v>6769000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</row>
    <row r="50" spans="1:43" ht="30">
      <c r="A50" s="13" t="s">
        <v>176</v>
      </c>
      <c r="B50" s="1" t="s">
        <v>585</v>
      </c>
      <c r="C50" s="12">
        <v>468625236</v>
      </c>
      <c r="D50" s="12">
        <v>459094628</v>
      </c>
      <c r="E50" s="12">
        <v>0</v>
      </c>
      <c r="F50" s="12">
        <v>0</v>
      </c>
      <c r="G50" s="12">
        <v>10213</v>
      </c>
      <c r="H50" s="12">
        <v>616</v>
      </c>
      <c r="I50" s="12">
        <v>0</v>
      </c>
      <c r="J50" s="12">
        <v>9516031</v>
      </c>
      <c r="K50" s="12">
        <v>0</v>
      </c>
      <c r="L50" s="12">
        <v>9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3</v>
      </c>
      <c r="T50" s="12">
        <v>0</v>
      </c>
      <c r="U50" s="12">
        <v>0</v>
      </c>
      <c r="V50" s="12">
        <v>0</v>
      </c>
      <c r="W50" s="12">
        <v>0</v>
      </c>
      <c r="X50" s="12">
        <v>26</v>
      </c>
      <c r="Y50" s="12">
        <v>3653</v>
      </c>
      <c r="Z50" s="12">
        <v>0</v>
      </c>
      <c r="AA50" s="12">
        <v>0</v>
      </c>
      <c r="AB50" s="12">
        <v>0</v>
      </c>
      <c r="AC50" s="12">
        <v>0</v>
      </c>
      <c r="AD50" s="12">
        <v>16</v>
      </c>
      <c r="AE50" s="12">
        <v>0</v>
      </c>
      <c r="AF50" s="12">
        <v>0</v>
      </c>
      <c r="AG50" s="12">
        <v>0</v>
      </c>
      <c r="AH50" s="12">
        <v>12</v>
      </c>
      <c r="AI50" s="12">
        <v>0</v>
      </c>
      <c r="AJ50" s="12">
        <v>11</v>
      </c>
      <c r="AK50" s="12">
        <v>0</v>
      </c>
      <c r="AL50" s="12">
        <v>0</v>
      </c>
      <c r="AM50" s="12">
        <v>18</v>
      </c>
      <c r="AN50" s="12">
        <v>0</v>
      </c>
      <c r="AO50" s="12">
        <v>0</v>
      </c>
      <c r="AP50" s="12">
        <v>0</v>
      </c>
      <c r="AQ50" s="12">
        <v>0</v>
      </c>
    </row>
    <row r="51" spans="1:43" ht="30">
      <c r="A51" s="13" t="s">
        <v>180</v>
      </c>
      <c r="B51" s="1" t="s">
        <v>584</v>
      </c>
      <c r="C51" s="12">
        <v>468625236</v>
      </c>
      <c r="D51" s="12">
        <v>459094628</v>
      </c>
      <c r="E51" s="12">
        <v>0</v>
      </c>
      <c r="F51" s="12">
        <v>0</v>
      </c>
      <c r="G51" s="12">
        <v>10213</v>
      </c>
      <c r="H51" s="12">
        <v>616</v>
      </c>
      <c r="I51" s="12">
        <v>0</v>
      </c>
      <c r="J51" s="12">
        <v>9516031</v>
      </c>
      <c r="K51" s="12">
        <v>0</v>
      </c>
      <c r="L51" s="12">
        <v>9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3</v>
      </c>
      <c r="T51" s="12">
        <v>0</v>
      </c>
      <c r="U51" s="12">
        <v>0</v>
      </c>
      <c r="V51" s="12">
        <v>0</v>
      </c>
      <c r="W51" s="12">
        <v>0</v>
      </c>
      <c r="X51" s="12">
        <v>26</v>
      </c>
      <c r="Y51" s="12">
        <v>3653</v>
      </c>
      <c r="Z51" s="12">
        <v>0</v>
      </c>
      <c r="AA51" s="12">
        <v>0</v>
      </c>
      <c r="AB51" s="12">
        <v>0</v>
      </c>
      <c r="AC51" s="12">
        <v>0</v>
      </c>
      <c r="AD51" s="12">
        <v>16</v>
      </c>
      <c r="AE51" s="12">
        <v>0</v>
      </c>
      <c r="AF51" s="12">
        <v>0</v>
      </c>
      <c r="AG51" s="12">
        <v>0</v>
      </c>
      <c r="AH51" s="12">
        <v>12</v>
      </c>
      <c r="AI51" s="12">
        <v>0</v>
      </c>
      <c r="AJ51" s="12">
        <v>11</v>
      </c>
      <c r="AK51" s="12">
        <v>0</v>
      </c>
      <c r="AL51" s="12">
        <v>0</v>
      </c>
      <c r="AM51" s="12">
        <v>18</v>
      </c>
      <c r="AN51" s="12">
        <v>0</v>
      </c>
      <c r="AO51" s="12">
        <v>0</v>
      </c>
      <c r="AP51" s="12">
        <v>0</v>
      </c>
      <c r="AQ51" s="12">
        <v>0</v>
      </c>
    </row>
    <row r="52" spans="1:43" ht="30">
      <c r="A52" s="13" t="s">
        <v>583</v>
      </c>
      <c r="B52" s="1" t="s">
        <v>582</v>
      </c>
      <c r="C52" s="12">
        <v>231528</v>
      </c>
      <c r="D52" s="12">
        <v>231528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</row>
    <row r="53" spans="1:43" ht="30">
      <c r="A53" s="13" t="s">
        <v>282</v>
      </c>
      <c r="B53" s="1" t="s">
        <v>279</v>
      </c>
      <c r="C53" s="12">
        <v>231528</v>
      </c>
      <c r="D53" s="12">
        <v>231528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</row>
    <row r="54" spans="1:43" ht="15">
      <c r="A54" s="13" t="s">
        <v>284</v>
      </c>
      <c r="B54" s="1" t="s">
        <v>581</v>
      </c>
      <c r="C54" s="12">
        <v>231528</v>
      </c>
      <c r="D54" s="12">
        <v>231528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</row>
    <row r="55" spans="1:43" ht="15">
      <c r="A55" s="13" t="s">
        <v>286</v>
      </c>
      <c r="B55" s="1" t="s">
        <v>283</v>
      </c>
      <c r="C55" s="12">
        <v>3258127</v>
      </c>
      <c r="D55" s="12">
        <v>1295553</v>
      </c>
      <c r="E55" s="12">
        <v>0</v>
      </c>
      <c r="F55" s="12">
        <v>0</v>
      </c>
      <c r="G55" s="12">
        <v>832457</v>
      </c>
      <c r="H55" s="12">
        <v>76603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837303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32020</v>
      </c>
      <c r="AG55" s="12">
        <v>0</v>
      </c>
      <c r="AH55" s="12">
        <v>32020</v>
      </c>
      <c r="AI55" s="12">
        <v>0</v>
      </c>
      <c r="AJ55" s="12">
        <v>0</v>
      </c>
      <c r="AK55" s="12">
        <v>152171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</row>
    <row r="56" spans="1:43" ht="15">
      <c r="A56" s="13" t="s">
        <v>288</v>
      </c>
      <c r="B56" s="1" t="s">
        <v>580</v>
      </c>
      <c r="C56" s="12">
        <v>254145271</v>
      </c>
      <c r="D56" s="12">
        <v>9310893</v>
      </c>
      <c r="E56" s="12">
        <v>0</v>
      </c>
      <c r="F56" s="12">
        <v>0</v>
      </c>
      <c r="G56" s="12">
        <v>6882313</v>
      </c>
      <c r="H56" s="12">
        <v>3047035</v>
      </c>
      <c r="I56" s="12">
        <v>0</v>
      </c>
      <c r="J56" s="12">
        <v>1178</v>
      </c>
      <c r="K56" s="12">
        <v>0</v>
      </c>
      <c r="L56" s="12">
        <v>23433950</v>
      </c>
      <c r="M56" s="12">
        <v>0</v>
      </c>
      <c r="N56" s="12">
        <v>205627379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1679424</v>
      </c>
      <c r="Z56" s="12">
        <v>241920</v>
      </c>
      <c r="AA56" s="12">
        <v>0</v>
      </c>
      <c r="AB56" s="12">
        <v>0</v>
      </c>
      <c r="AC56" s="12">
        <v>0</v>
      </c>
      <c r="AD56" s="12">
        <v>73180</v>
      </c>
      <c r="AE56" s="12">
        <v>0</v>
      </c>
      <c r="AF56" s="12">
        <v>0</v>
      </c>
      <c r="AG56" s="12">
        <v>0</v>
      </c>
      <c r="AH56" s="12">
        <v>135810</v>
      </c>
      <c r="AI56" s="12">
        <v>0</v>
      </c>
      <c r="AJ56" s="12">
        <v>0</v>
      </c>
      <c r="AK56" s="12">
        <v>3663687</v>
      </c>
      <c r="AL56" s="12">
        <v>0</v>
      </c>
      <c r="AM56" s="12">
        <v>48502</v>
      </c>
      <c r="AN56" s="12">
        <v>0</v>
      </c>
      <c r="AO56" s="12">
        <v>0</v>
      </c>
      <c r="AP56" s="12">
        <v>0</v>
      </c>
      <c r="AQ56" s="12">
        <v>0</v>
      </c>
    </row>
    <row r="57" spans="1:43" ht="75">
      <c r="A57" s="13" t="s">
        <v>290</v>
      </c>
      <c r="B57" s="1" t="s">
        <v>287</v>
      </c>
      <c r="C57" s="12">
        <v>3400428</v>
      </c>
      <c r="D57" s="12">
        <v>935949</v>
      </c>
      <c r="E57" s="12">
        <v>0</v>
      </c>
      <c r="F57" s="12">
        <v>0</v>
      </c>
      <c r="G57" s="12">
        <v>1106337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41067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1317075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</row>
    <row r="58" spans="1:43" ht="15">
      <c r="A58" s="13" t="s">
        <v>579</v>
      </c>
      <c r="B58" s="1" t="s">
        <v>289</v>
      </c>
      <c r="C58" s="12">
        <v>39524593</v>
      </c>
      <c r="D58" s="12">
        <v>5567168</v>
      </c>
      <c r="E58" s="12">
        <v>0</v>
      </c>
      <c r="F58" s="12">
        <v>0</v>
      </c>
      <c r="G58" s="12">
        <v>5775571</v>
      </c>
      <c r="H58" s="12">
        <v>2918785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22916457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2346612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</row>
    <row r="59" spans="1:43" ht="15">
      <c r="A59" s="13">
        <v>99</v>
      </c>
      <c r="B59" s="1" t="s">
        <v>448</v>
      </c>
      <c r="C59" s="12">
        <f>C56-C57-C58</f>
        <v>211220250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ht="45">
      <c r="A60" s="5" t="s">
        <v>578</v>
      </c>
      <c r="B60" s="15" t="s">
        <v>577</v>
      </c>
      <c r="C60" s="14">
        <v>4151236171</v>
      </c>
      <c r="D60" s="14">
        <v>680636217</v>
      </c>
      <c r="E60" s="14">
        <v>41580</v>
      </c>
      <c r="F60" s="14">
        <v>0</v>
      </c>
      <c r="G60" s="14">
        <v>701325752</v>
      </c>
      <c r="H60" s="14">
        <v>38115978</v>
      </c>
      <c r="I60" s="14">
        <v>0</v>
      </c>
      <c r="J60" s="14">
        <v>9517209</v>
      </c>
      <c r="K60" s="14">
        <v>3158</v>
      </c>
      <c r="L60" s="14">
        <v>23455063</v>
      </c>
      <c r="M60" s="14">
        <v>0</v>
      </c>
      <c r="N60" s="14">
        <v>1130932516</v>
      </c>
      <c r="O60" s="14">
        <v>0</v>
      </c>
      <c r="P60" s="14">
        <v>0</v>
      </c>
      <c r="Q60" s="14">
        <v>0</v>
      </c>
      <c r="R60" s="14">
        <v>0</v>
      </c>
      <c r="S60" s="14">
        <v>3</v>
      </c>
      <c r="T60" s="14">
        <v>0</v>
      </c>
      <c r="U60" s="14">
        <v>0</v>
      </c>
      <c r="V60" s="14">
        <v>0</v>
      </c>
      <c r="W60" s="14">
        <v>0</v>
      </c>
      <c r="X60" s="14">
        <v>4526</v>
      </c>
      <c r="Y60" s="14">
        <v>4771677</v>
      </c>
      <c r="Z60" s="14">
        <v>785480377</v>
      </c>
      <c r="AA60" s="14">
        <v>7228488</v>
      </c>
      <c r="AB60" s="14">
        <v>25108500</v>
      </c>
      <c r="AC60" s="14">
        <v>2876958</v>
      </c>
      <c r="AD60" s="14">
        <v>92869653</v>
      </c>
      <c r="AE60" s="14">
        <v>32224521</v>
      </c>
      <c r="AF60" s="14">
        <v>32020</v>
      </c>
      <c r="AG60" s="14">
        <v>0</v>
      </c>
      <c r="AH60" s="14">
        <v>86843309</v>
      </c>
      <c r="AI60" s="14">
        <v>32050663</v>
      </c>
      <c r="AJ60" s="14">
        <v>11</v>
      </c>
      <c r="AK60" s="14">
        <v>324279450</v>
      </c>
      <c r="AL60" s="14">
        <v>132292713</v>
      </c>
      <c r="AM60" s="14">
        <v>35997352</v>
      </c>
      <c r="AN60" s="14">
        <v>5148477</v>
      </c>
      <c r="AO60" s="14">
        <v>0</v>
      </c>
      <c r="AP60" s="14">
        <v>0</v>
      </c>
      <c r="AQ60" s="14">
        <v>0</v>
      </c>
    </row>
    <row r="61" spans="1:43" ht="15">
      <c r="A61" s="13" t="s">
        <v>294</v>
      </c>
      <c r="B61" s="1" t="s">
        <v>576</v>
      </c>
      <c r="C61" s="12">
        <v>226789235</v>
      </c>
      <c r="D61" s="12">
        <v>0</v>
      </c>
      <c r="E61" s="12">
        <v>0</v>
      </c>
      <c r="F61" s="12">
        <v>0</v>
      </c>
      <c r="G61" s="12">
        <v>226789235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</row>
    <row r="62" spans="1:43" ht="15">
      <c r="A62" s="13" t="s">
        <v>575</v>
      </c>
      <c r="B62" s="1" t="s">
        <v>295</v>
      </c>
      <c r="C62" s="12">
        <v>4693100</v>
      </c>
      <c r="D62" s="12">
        <v>172100</v>
      </c>
      <c r="E62" s="12">
        <v>0</v>
      </c>
      <c r="F62" s="12">
        <v>0</v>
      </c>
      <c r="G62" s="12">
        <v>0</v>
      </c>
      <c r="H62" s="12">
        <v>566000</v>
      </c>
      <c r="I62" s="12">
        <v>0</v>
      </c>
      <c r="J62" s="12">
        <v>0</v>
      </c>
      <c r="K62" s="12">
        <v>0</v>
      </c>
      <c r="L62" s="12">
        <v>3950000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5000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</row>
    <row r="63" spans="1:43" ht="15">
      <c r="A63" s="5" t="s">
        <v>574</v>
      </c>
      <c r="B63" s="15" t="s">
        <v>573</v>
      </c>
      <c r="C63" s="14">
        <v>231482335</v>
      </c>
      <c r="D63" s="14">
        <v>172100</v>
      </c>
      <c r="E63" s="14">
        <v>0</v>
      </c>
      <c r="F63" s="14">
        <v>0</v>
      </c>
      <c r="G63" s="14">
        <v>226789235</v>
      </c>
      <c r="H63" s="14">
        <v>566000</v>
      </c>
      <c r="I63" s="14">
        <v>0</v>
      </c>
      <c r="J63" s="14">
        <v>0</v>
      </c>
      <c r="K63" s="14">
        <v>0</v>
      </c>
      <c r="L63" s="14">
        <v>3950000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5000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</row>
    <row r="64" spans="1:43" ht="30">
      <c r="A64" s="13" t="s">
        <v>572</v>
      </c>
      <c r="B64" s="1" t="s">
        <v>301</v>
      </c>
      <c r="C64" s="12">
        <v>5156634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5156634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</row>
    <row r="65" spans="1:43" ht="30">
      <c r="A65" s="13" t="s">
        <v>571</v>
      </c>
      <c r="B65" s="1" t="s">
        <v>570</v>
      </c>
      <c r="C65" s="12">
        <v>54567177</v>
      </c>
      <c r="D65" s="12">
        <v>27564950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16790944</v>
      </c>
      <c r="S65" s="12">
        <v>0</v>
      </c>
      <c r="T65" s="12">
        <v>0</v>
      </c>
      <c r="U65" s="12">
        <v>315941</v>
      </c>
      <c r="V65" s="12">
        <v>356294</v>
      </c>
      <c r="W65" s="12">
        <v>6629048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2910000</v>
      </c>
      <c r="AN65" s="12">
        <v>0</v>
      </c>
      <c r="AO65" s="12">
        <v>0</v>
      </c>
      <c r="AP65" s="12">
        <v>0</v>
      </c>
      <c r="AQ65" s="12">
        <v>0</v>
      </c>
    </row>
    <row r="66" spans="1:43" ht="15">
      <c r="A66" s="13" t="s">
        <v>312</v>
      </c>
      <c r="B66" s="1" t="s">
        <v>309</v>
      </c>
      <c r="C66" s="12">
        <v>3236951</v>
      </c>
      <c r="D66" s="12">
        <v>326951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2910000</v>
      </c>
      <c r="AN66" s="12">
        <v>0</v>
      </c>
      <c r="AO66" s="12">
        <v>0</v>
      </c>
      <c r="AP66" s="12">
        <v>0</v>
      </c>
      <c r="AQ66" s="12">
        <v>0</v>
      </c>
    </row>
    <row r="67" spans="1:43" ht="15">
      <c r="A67" s="13" t="s">
        <v>192</v>
      </c>
      <c r="B67" s="1" t="s">
        <v>311</v>
      </c>
      <c r="C67" s="12">
        <v>327157</v>
      </c>
      <c r="D67" s="12">
        <v>11216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315941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</row>
    <row r="68" spans="1:43" ht="30">
      <c r="A68" s="13" t="s">
        <v>317</v>
      </c>
      <c r="B68" s="1" t="s">
        <v>569</v>
      </c>
      <c r="C68" s="12">
        <v>356294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356294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</row>
    <row r="69" spans="1:43" ht="15">
      <c r="A69" s="13" t="s">
        <v>568</v>
      </c>
      <c r="B69" s="1" t="s">
        <v>318</v>
      </c>
      <c r="C69" s="12">
        <v>50646775</v>
      </c>
      <c r="D69" s="12">
        <v>27226783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16790944</v>
      </c>
      <c r="S69" s="12">
        <v>0</v>
      </c>
      <c r="T69" s="12">
        <v>0</v>
      </c>
      <c r="U69" s="12">
        <v>0</v>
      </c>
      <c r="V69" s="12">
        <v>0</v>
      </c>
      <c r="W69" s="12">
        <v>6629048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</row>
    <row r="70" spans="1:43" ht="30">
      <c r="A70" s="5" t="s">
        <v>467</v>
      </c>
      <c r="B70" s="15" t="s">
        <v>567</v>
      </c>
      <c r="C70" s="14">
        <v>59723811</v>
      </c>
      <c r="D70" s="14">
        <v>27564950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16790944</v>
      </c>
      <c r="S70" s="14">
        <v>0</v>
      </c>
      <c r="T70" s="14">
        <v>0</v>
      </c>
      <c r="U70" s="14">
        <v>315941</v>
      </c>
      <c r="V70" s="14">
        <v>356294</v>
      </c>
      <c r="W70" s="14">
        <v>6629048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5156634</v>
      </c>
      <c r="AL70" s="14">
        <v>0</v>
      </c>
      <c r="AM70" s="14">
        <v>2910000</v>
      </c>
      <c r="AN70" s="14">
        <v>0</v>
      </c>
      <c r="AO70" s="14">
        <v>0</v>
      </c>
      <c r="AP70" s="14">
        <v>0</v>
      </c>
      <c r="AQ70" s="14">
        <v>0</v>
      </c>
    </row>
    <row r="71" spans="1:43" ht="45">
      <c r="A71" s="13" t="s">
        <v>198</v>
      </c>
      <c r="B71" s="1" t="s">
        <v>566</v>
      </c>
      <c r="C71" s="12">
        <v>25840612</v>
      </c>
      <c r="D71" s="12">
        <v>0</v>
      </c>
      <c r="E71" s="12">
        <v>0</v>
      </c>
      <c r="F71" s="12">
        <v>0</v>
      </c>
      <c r="G71" s="12">
        <v>15000000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10826088</v>
      </c>
      <c r="Q71" s="12">
        <v>0</v>
      </c>
      <c r="R71" s="12">
        <v>14524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</row>
    <row r="72" spans="1:43" ht="15">
      <c r="A72" s="13" t="s">
        <v>565</v>
      </c>
      <c r="B72" s="1" t="s">
        <v>323</v>
      </c>
      <c r="C72" s="12">
        <v>10821498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10806974</v>
      </c>
      <c r="Q72" s="12">
        <v>0</v>
      </c>
      <c r="R72" s="12">
        <v>14524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</row>
    <row r="73" spans="1:43" ht="30">
      <c r="A73" s="13" t="s">
        <v>206</v>
      </c>
      <c r="B73" s="1" t="s">
        <v>564</v>
      </c>
      <c r="C73" s="12">
        <v>15019114</v>
      </c>
      <c r="D73" s="12">
        <v>0</v>
      </c>
      <c r="E73" s="12">
        <v>0</v>
      </c>
      <c r="F73" s="12">
        <v>0</v>
      </c>
      <c r="G73" s="12">
        <v>15000000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19114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</row>
    <row r="74" spans="1:43" ht="30">
      <c r="A74" s="13" t="s">
        <v>208</v>
      </c>
      <c r="B74" s="1" t="s">
        <v>563</v>
      </c>
      <c r="C74" s="12">
        <v>165003290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3290</v>
      </c>
      <c r="P74" s="12">
        <v>0</v>
      </c>
      <c r="Q74" s="12">
        <v>165000000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</row>
    <row r="75" spans="1:43" ht="15">
      <c r="A75" s="13" t="s">
        <v>460</v>
      </c>
      <c r="B75" s="1" t="s">
        <v>562</v>
      </c>
      <c r="C75" s="12">
        <v>3290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3290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</row>
    <row r="76" spans="1:43" ht="15">
      <c r="A76" s="13" t="s">
        <v>561</v>
      </c>
      <c r="B76" s="1" t="s">
        <v>329</v>
      </c>
      <c r="C76" s="12">
        <v>165000000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165000000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</row>
    <row r="77" spans="1:43" ht="30">
      <c r="A77" s="5" t="s">
        <v>560</v>
      </c>
      <c r="B77" s="15" t="s">
        <v>559</v>
      </c>
      <c r="C77" s="14">
        <v>190843902</v>
      </c>
      <c r="D77" s="14">
        <v>0</v>
      </c>
      <c r="E77" s="14">
        <v>0</v>
      </c>
      <c r="F77" s="14">
        <v>0</v>
      </c>
      <c r="G77" s="14">
        <v>15000000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3290</v>
      </c>
      <c r="P77" s="14">
        <v>10826088</v>
      </c>
      <c r="Q77" s="14">
        <v>165000000</v>
      </c>
      <c r="R77" s="14">
        <v>14524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</row>
    <row r="78" spans="1:43" ht="30">
      <c r="A78" s="5" t="s">
        <v>558</v>
      </c>
      <c r="B78" s="15" t="s">
        <v>557</v>
      </c>
      <c r="C78" s="14">
        <v>30698496208</v>
      </c>
      <c r="D78" s="14">
        <v>846955254</v>
      </c>
      <c r="E78" s="14">
        <v>42186</v>
      </c>
      <c r="F78" s="14">
        <v>28436599</v>
      </c>
      <c r="G78" s="14">
        <v>1237366068</v>
      </c>
      <c r="H78" s="14">
        <v>38681978</v>
      </c>
      <c r="I78" s="14">
        <v>56545161</v>
      </c>
      <c r="J78" s="14">
        <v>7646790122</v>
      </c>
      <c r="K78" s="14">
        <v>14213823</v>
      </c>
      <c r="L78" s="14">
        <v>27405063</v>
      </c>
      <c r="M78" s="14">
        <v>0</v>
      </c>
      <c r="N78" s="14">
        <v>1130932516</v>
      </c>
      <c r="O78" s="14">
        <v>742641</v>
      </c>
      <c r="P78" s="14">
        <v>10826088</v>
      </c>
      <c r="Q78" s="14">
        <v>165000000</v>
      </c>
      <c r="R78" s="14">
        <v>16805468</v>
      </c>
      <c r="S78" s="14">
        <v>6031303</v>
      </c>
      <c r="T78" s="14">
        <v>45339000</v>
      </c>
      <c r="U78" s="14">
        <v>315941</v>
      </c>
      <c r="V78" s="14">
        <v>356294</v>
      </c>
      <c r="W78" s="14">
        <v>6629048</v>
      </c>
      <c r="X78" s="14">
        <v>4526</v>
      </c>
      <c r="Y78" s="14">
        <v>4828656</v>
      </c>
      <c r="Z78" s="14">
        <v>785480377</v>
      </c>
      <c r="AA78" s="14">
        <v>7228488</v>
      </c>
      <c r="AB78" s="14">
        <v>25108500</v>
      </c>
      <c r="AC78" s="14">
        <v>2876958</v>
      </c>
      <c r="AD78" s="14">
        <v>92869653</v>
      </c>
      <c r="AE78" s="14">
        <v>32224521</v>
      </c>
      <c r="AF78" s="14">
        <v>32020</v>
      </c>
      <c r="AG78" s="14">
        <v>19923010</v>
      </c>
      <c r="AH78" s="14">
        <v>86843309</v>
      </c>
      <c r="AI78" s="14">
        <v>32050663</v>
      </c>
      <c r="AJ78" s="14">
        <v>5011</v>
      </c>
      <c r="AK78" s="14">
        <v>329436084</v>
      </c>
      <c r="AL78" s="14">
        <v>132292713</v>
      </c>
      <c r="AM78" s="14">
        <v>39307352</v>
      </c>
      <c r="AN78" s="14">
        <v>5148477</v>
      </c>
      <c r="AO78" s="14">
        <v>3452000</v>
      </c>
      <c r="AP78" s="14">
        <v>17819969337</v>
      </c>
      <c r="AQ78" s="14">
        <v>0</v>
      </c>
    </row>
    <row r="79" spans="1:43" ht="30">
      <c r="A79" s="13" t="s">
        <v>433</v>
      </c>
      <c r="B79" s="1" t="s">
        <v>339</v>
      </c>
      <c r="C79" s="12">
        <v>11763004542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11763004542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</row>
    <row r="80" spans="1:43" ht="15">
      <c r="A80" s="13" t="s">
        <v>556</v>
      </c>
      <c r="B80" s="1" t="s">
        <v>555</v>
      </c>
      <c r="C80" s="12">
        <v>11763004542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11763004542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</row>
    <row r="81" spans="1:43" ht="15">
      <c r="A81" s="13" t="s">
        <v>436</v>
      </c>
      <c r="B81" s="1" t="s">
        <v>340</v>
      </c>
      <c r="C81" s="12">
        <v>356810218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356810218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</row>
    <row r="82" spans="1:43" ht="15">
      <c r="A82" s="13" t="s">
        <v>554</v>
      </c>
      <c r="B82" s="1" t="s">
        <v>341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</row>
    <row r="83" spans="1:43" ht="15">
      <c r="A83" s="13" t="s">
        <v>553</v>
      </c>
      <c r="B83" s="1" t="s">
        <v>342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</row>
    <row r="84" spans="1:43" ht="30">
      <c r="A84" s="13" t="s">
        <v>454</v>
      </c>
      <c r="B84" s="1" t="s">
        <v>552</v>
      </c>
      <c r="C84" s="12">
        <f>C80+C81+C83</f>
        <v>12119814760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356810218</v>
      </c>
      <c r="K84" s="12">
        <f>K80</f>
        <v>11763004542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</row>
    <row r="85" spans="1:43" ht="15">
      <c r="A85" s="5" t="s">
        <v>551</v>
      </c>
      <c r="B85" s="15" t="s">
        <v>550</v>
      </c>
      <c r="C85" s="14">
        <f>C84</f>
        <v>12119814760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356810218</v>
      </c>
      <c r="K85" s="14">
        <f>K84</f>
        <v>11763004542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</row>
    <row r="86" spans="1:43" ht="15">
      <c r="A86" s="5" t="s">
        <v>549</v>
      </c>
      <c r="B86" s="15" t="s">
        <v>548</v>
      </c>
      <c r="C86" s="14">
        <f>C78+C85</f>
        <v>42818310968</v>
      </c>
      <c r="D86" s="14">
        <v>846955254</v>
      </c>
      <c r="E86" s="14">
        <v>42186</v>
      </c>
      <c r="F86" s="14">
        <v>28436599</v>
      </c>
      <c r="G86" s="14">
        <v>1237366068</v>
      </c>
      <c r="H86" s="14">
        <v>38681978</v>
      </c>
      <c r="I86" s="14">
        <v>56545161</v>
      </c>
      <c r="J86" s="14">
        <v>8003600340</v>
      </c>
      <c r="K86" s="14">
        <f>K78+K85</f>
        <v>11777218365</v>
      </c>
      <c r="L86" s="14">
        <v>27405063</v>
      </c>
      <c r="M86" s="14">
        <v>0</v>
      </c>
      <c r="N86" s="14">
        <v>1130932516</v>
      </c>
      <c r="O86" s="14">
        <v>742641</v>
      </c>
      <c r="P86" s="14">
        <v>10826088</v>
      </c>
      <c r="Q86" s="14">
        <v>165000000</v>
      </c>
      <c r="R86" s="14">
        <v>16805468</v>
      </c>
      <c r="S86" s="14">
        <v>6031303</v>
      </c>
      <c r="T86" s="14">
        <v>45339000</v>
      </c>
      <c r="U86" s="14">
        <v>315941</v>
      </c>
      <c r="V86" s="14">
        <v>356294</v>
      </c>
      <c r="W86" s="14">
        <v>6629048</v>
      </c>
      <c r="X86" s="14">
        <v>4526</v>
      </c>
      <c r="Y86" s="14">
        <v>4828656</v>
      </c>
      <c r="Z86" s="14">
        <v>785480377</v>
      </c>
      <c r="AA86" s="14">
        <v>7228488</v>
      </c>
      <c r="AB86" s="14">
        <v>25108500</v>
      </c>
      <c r="AC86" s="14">
        <v>2876958</v>
      </c>
      <c r="AD86" s="14">
        <v>92869653</v>
      </c>
      <c r="AE86" s="14">
        <v>32224521</v>
      </c>
      <c r="AF86" s="14">
        <v>32020</v>
      </c>
      <c r="AG86" s="14">
        <v>19923010</v>
      </c>
      <c r="AH86" s="14">
        <v>86843309</v>
      </c>
      <c r="AI86" s="14">
        <v>32050663</v>
      </c>
      <c r="AJ86" s="14">
        <v>5011</v>
      </c>
      <c r="AK86" s="14">
        <v>329436084</v>
      </c>
      <c r="AL86" s="14">
        <v>132292713</v>
      </c>
      <c r="AM86" s="14">
        <v>39307352</v>
      </c>
      <c r="AN86" s="14">
        <v>5148477</v>
      </c>
      <c r="AO86" s="14">
        <v>3452000</v>
      </c>
      <c r="AP86" s="14">
        <v>17819969337</v>
      </c>
      <c r="AQ86" s="14">
        <v>0</v>
      </c>
    </row>
  </sheetData>
  <mergeCells count="1">
    <mergeCell ref="A1:AQ1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W119"/>
  <sheetViews>
    <sheetView zoomScale="140" zoomScaleNormal="140" workbookViewId="0">
      <pane ySplit="2" topLeftCell="A63" activePane="bottomLeft" state="frozen"/>
      <selection pane="bottomLeft" activeCell="A74" sqref="A74:XFD74"/>
    </sheetView>
  </sheetViews>
  <sheetFormatPr baseColWidth="10" defaultColWidth="8.83203125" defaultRowHeight="13"/>
  <cols>
    <col min="1" max="1" width="8.1640625" customWidth="1"/>
    <col min="2" max="2" width="41" customWidth="1"/>
    <col min="3" max="75" width="32.83203125" customWidth="1"/>
  </cols>
  <sheetData>
    <row r="1" spans="1:75">
      <c r="A1" s="18" t="s">
        <v>343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</row>
    <row r="2" spans="1:75" ht="85">
      <c r="A2" s="3" t="s">
        <v>5</v>
      </c>
      <c r="B2" s="3" t="s">
        <v>6</v>
      </c>
      <c r="C2" s="3" t="s">
        <v>344</v>
      </c>
      <c r="D2" s="3" t="s">
        <v>345</v>
      </c>
      <c r="E2" s="3" t="s">
        <v>346</v>
      </c>
      <c r="F2" s="3" t="s">
        <v>347</v>
      </c>
      <c r="G2" s="3" t="s">
        <v>348</v>
      </c>
      <c r="H2" s="3" t="s">
        <v>349</v>
      </c>
      <c r="I2" s="3" t="s">
        <v>350</v>
      </c>
      <c r="J2" s="3" t="s">
        <v>351</v>
      </c>
      <c r="K2" s="3" t="s">
        <v>352</v>
      </c>
      <c r="L2" s="3" t="s">
        <v>353</v>
      </c>
      <c r="M2" s="3" t="s">
        <v>354</v>
      </c>
      <c r="N2" s="3" t="s">
        <v>355</v>
      </c>
      <c r="O2" s="3" t="s">
        <v>356</v>
      </c>
      <c r="P2" s="3" t="s">
        <v>357</v>
      </c>
      <c r="Q2" s="3" t="s">
        <v>358</v>
      </c>
      <c r="R2" s="3" t="s">
        <v>359</v>
      </c>
      <c r="S2" s="3" t="s">
        <v>360</v>
      </c>
      <c r="T2" s="3" t="s">
        <v>361</v>
      </c>
      <c r="U2" s="3" t="s">
        <v>362</v>
      </c>
      <c r="V2" s="3" t="s">
        <v>363</v>
      </c>
      <c r="W2" s="3" t="s">
        <v>364</v>
      </c>
      <c r="X2" s="3" t="s">
        <v>365</v>
      </c>
      <c r="Y2" s="3" t="s">
        <v>366</v>
      </c>
      <c r="Z2" s="3" t="s">
        <v>367</v>
      </c>
      <c r="AA2" s="3" t="s">
        <v>368</v>
      </c>
      <c r="AB2" s="3" t="s">
        <v>369</v>
      </c>
      <c r="AC2" s="3" t="s">
        <v>370</v>
      </c>
      <c r="AD2" s="3" t="s">
        <v>371</v>
      </c>
      <c r="AE2" s="3" t="s">
        <v>372</v>
      </c>
      <c r="AF2" s="3" t="s">
        <v>373</v>
      </c>
      <c r="AG2" s="3" t="s">
        <v>374</v>
      </c>
      <c r="AH2" s="3" t="s">
        <v>375</v>
      </c>
      <c r="AI2" s="3" t="s">
        <v>376</v>
      </c>
      <c r="AJ2" s="3" t="s">
        <v>377</v>
      </c>
      <c r="AK2" s="3" t="s">
        <v>378</v>
      </c>
      <c r="AL2" s="3" t="s">
        <v>379</v>
      </c>
      <c r="AM2" s="3" t="s">
        <v>380</v>
      </c>
      <c r="AN2" s="3" t="s">
        <v>381</v>
      </c>
      <c r="AO2" s="3" t="s">
        <v>382</v>
      </c>
      <c r="AP2" s="3" t="s">
        <v>383</v>
      </c>
      <c r="AQ2" s="3" t="s">
        <v>384</v>
      </c>
      <c r="AR2" s="3" t="s">
        <v>385</v>
      </c>
      <c r="AS2" s="3" t="s">
        <v>386</v>
      </c>
      <c r="AT2" s="3" t="s">
        <v>387</v>
      </c>
      <c r="AU2" s="3" t="s">
        <v>388</v>
      </c>
      <c r="AV2" s="3" t="s">
        <v>389</v>
      </c>
      <c r="AW2" s="3" t="s">
        <v>390</v>
      </c>
      <c r="AX2" s="3" t="s">
        <v>391</v>
      </c>
      <c r="AY2" s="3" t="s">
        <v>392</v>
      </c>
      <c r="AZ2" s="3" t="s">
        <v>393</v>
      </c>
      <c r="BA2" s="3" t="s">
        <v>394</v>
      </c>
      <c r="BB2" s="3" t="s">
        <v>395</v>
      </c>
      <c r="BC2" s="3" t="s">
        <v>396</v>
      </c>
      <c r="BD2" s="3" t="s">
        <v>397</v>
      </c>
      <c r="BE2" s="3" t="s">
        <v>398</v>
      </c>
      <c r="BF2" s="3" t="s">
        <v>399</v>
      </c>
      <c r="BG2" s="3" t="s">
        <v>400</v>
      </c>
      <c r="BH2" s="3" t="s">
        <v>401</v>
      </c>
      <c r="BI2" s="3" t="s">
        <v>402</v>
      </c>
      <c r="BJ2" s="3" t="s">
        <v>403</v>
      </c>
      <c r="BK2" s="3" t="s">
        <v>404</v>
      </c>
      <c r="BL2" s="3" t="s">
        <v>405</v>
      </c>
      <c r="BM2" s="3" t="s">
        <v>406</v>
      </c>
      <c r="BN2" s="3" t="s">
        <v>407</v>
      </c>
      <c r="BO2" s="3" t="s">
        <v>408</v>
      </c>
      <c r="BP2" s="3" t="s">
        <v>409</v>
      </c>
      <c r="BQ2" s="3" t="s">
        <v>410</v>
      </c>
      <c r="BR2" s="3" t="s">
        <v>411</v>
      </c>
      <c r="BS2" s="3" t="s">
        <v>412</v>
      </c>
      <c r="BT2" s="3" t="s">
        <v>413</v>
      </c>
      <c r="BU2" s="3" t="s">
        <v>414</v>
      </c>
      <c r="BV2" s="3" t="s">
        <v>415</v>
      </c>
      <c r="BW2" s="3" t="s">
        <v>416</v>
      </c>
    </row>
    <row r="3" spans="1:75" ht="15">
      <c r="A3" s="2" t="s">
        <v>0</v>
      </c>
      <c r="B3" s="1" t="s">
        <v>7</v>
      </c>
      <c r="C3" s="4">
        <v>8014509810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5">
      <c r="A4" s="2" t="s">
        <v>1</v>
      </c>
      <c r="B4" s="1" t="s">
        <v>8</v>
      </c>
      <c r="C4" s="4">
        <v>807015840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5">
      <c r="A5" s="2" t="s">
        <v>2</v>
      </c>
      <c r="B5" s="1" t="s">
        <v>9</v>
      </c>
      <c r="C5" s="4">
        <v>157276169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30">
      <c r="A6" s="2" t="s">
        <v>3</v>
      </c>
      <c r="B6" s="1" t="s">
        <v>10</v>
      </c>
      <c r="C6" s="4">
        <v>81202491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5">
      <c r="A7" s="2" t="s">
        <v>11</v>
      </c>
      <c r="B7" s="1" t="s">
        <v>12</v>
      </c>
      <c r="C7" s="4">
        <v>5659085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5">
      <c r="A8" s="2" t="s">
        <v>13</v>
      </c>
      <c r="B8" s="1" t="s">
        <v>14</v>
      </c>
      <c r="C8" s="4">
        <v>67862837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5">
      <c r="A9" s="2" t="s">
        <v>15</v>
      </c>
      <c r="B9" s="1" t="s">
        <v>16</v>
      </c>
      <c r="C9" s="4">
        <v>774762511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5">
      <c r="A10" s="2" t="s">
        <v>4</v>
      </c>
      <c r="B10" s="1" t="s">
        <v>17</v>
      </c>
      <c r="C10" s="4">
        <v>1203008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5">
      <c r="A11" s="2" t="s">
        <v>18</v>
      </c>
      <c r="B11" s="1" t="s">
        <v>19</v>
      </c>
      <c r="C11" s="4">
        <v>45722999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5">
      <c r="A12" s="2" t="s">
        <v>20</v>
      </c>
      <c r="B12" s="1" t="s">
        <v>21</v>
      </c>
      <c r="C12" s="4">
        <v>143757419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5">
      <c r="A13" s="2" t="s">
        <v>22</v>
      </c>
      <c r="B13" s="1" t="s">
        <v>23</v>
      </c>
      <c r="C13" s="4">
        <v>4667742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5">
      <c r="A14" s="2" t="s">
        <v>24</v>
      </c>
      <c r="B14" s="1" t="s">
        <v>25</v>
      </c>
      <c r="C14" s="4">
        <v>389825446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5">
      <c r="A15" s="2" t="s">
        <v>26</v>
      </c>
      <c r="B15" s="1" t="s">
        <v>27</v>
      </c>
      <c r="C15" s="4">
        <v>10493465357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5">
      <c r="A16" s="2" t="s">
        <v>28</v>
      </c>
      <c r="B16" s="1" t="s">
        <v>29</v>
      </c>
      <c r="C16" s="4">
        <v>243323301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30">
      <c r="A17" s="2" t="s">
        <v>30</v>
      </c>
      <c r="B17" s="1" t="s">
        <v>31</v>
      </c>
      <c r="C17" s="4">
        <v>287585196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ht="15">
      <c r="A18" s="2" t="s">
        <v>32</v>
      </c>
      <c r="B18" s="1" t="s">
        <v>33</v>
      </c>
      <c r="C18" s="4">
        <v>244283889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ht="15">
      <c r="A19" s="2" t="s">
        <v>34</v>
      </c>
      <c r="B19" s="1" t="s">
        <v>35</v>
      </c>
      <c r="C19" s="4">
        <v>775192386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1:75" ht="15">
      <c r="A20" s="5" t="s">
        <v>36</v>
      </c>
      <c r="B20" s="6" t="s">
        <v>37</v>
      </c>
      <c r="C20" s="7">
        <v>11268657743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ht="30">
      <c r="A21" s="5" t="s">
        <v>38</v>
      </c>
      <c r="B21" s="6" t="s">
        <v>39</v>
      </c>
      <c r="C21" s="7">
        <v>1667245342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ht="15">
      <c r="A22" s="2" t="s">
        <v>40</v>
      </c>
      <c r="B22" s="1" t="s">
        <v>41</v>
      </c>
      <c r="C22" s="4">
        <v>1423815108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ht="15">
      <c r="A23" s="2" t="s">
        <v>42</v>
      </c>
      <c r="B23" s="1" t="s">
        <v>43</v>
      </c>
      <c r="C23" s="4">
        <v>91838000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ht="15">
      <c r="A24" s="2" t="s">
        <v>44</v>
      </c>
      <c r="B24" s="1" t="s">
        <v>45</v>
      </c>
      <c r="C24" s="4">
        <v>24020878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1:75" ht="15">
      <c r="A25" s="2" t="s">
        <v>46</v>
      </c>
      <c r="B25" s="1" t="s">
        <v>47</v>
      </c>
      <c r="C25" s="4">
        <v>127571356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</row>
    <row r="26" spans="1:75" ht="15">
      <c r="A26" s="2" t="s">
        <v>48</v>
      </c>
      <c r="B26" s="1" t="s">
        <v>49</v>
      </c>
      <c r="C26" s="4">
        <v>38258241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spans="1:75" ht="15">
      <c r="A27" s="2" t="s">
        <v>50</v>
      </c>
      <c r="B27" s="1" t="s">
        <v>51</v>
      </c>
      <c r="C27" s="4">
        <v>211024059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</row>
    <row r="28" spans="1:75" ht="15">
      <c r="A28" s="2" t="s">
        <v>52</v>
      </c>
      <c r="B28" s="1" t="s">
        <v>53</v>
      </c>
      <c r="C28" s="4">
        <v>249282300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</row>
    <row r="29" spans="1:75" ht="15">
      <c r="A29" s="2" t="s">
        <v>54</v>
      </c>
      <c r="B29" s="1" t="s">
        <v>55</v>
      </c>
      <c r="C29" s="4">
        <v>577274063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spans="1:75" ht="15">
      <c r="A30" s="2" t="s">
        <v>56</v>
      </c>
      <c r="B30" s="1" t="s">
        <v>57</v>
      </c>
      <c r="C30" s="4">
        <v>29669357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1:75" ht="15">
      <c r="A31" s="2" t="s">
        <v>58</v>
      </c>
      <c r="B31" s="1" t="s">
        <v>59</v>
      </c>
      <c r="C31" s="4">
        <v>606943420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1:75" ht="15">
      <c r="A32" s="2" t="s">
        <v>60</v>
      </c>
      <c r="B32" s="1" t="s">
        <v>61</v>
      </c>
      <c r="C32" s="4">
        <v>294647239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1:75" ht="15">
      <c r="A33" s="2" t="s">
        <v>62</v>
      </c>
      <c r="B33" s="1" t="s">
        <v>63</v>
      </c>
      <c r="C33" s="4">
        <v>51605097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</row>
    <row r="34" spans="1:75" ht="15">
      <c r="A34" s="2" t="s">
        <v>64</v>
      </c>
      <c r="B34" s="1" t="s">
        <v>65</v>
      </c>
      <c r="C34" s="4">
        <v>755384073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spans="1:75" ht="15">
      <c r="A35" s="2" t="s">
        <v>66</v>
      </c>
      <c r="B35" s="1" t="s">
        <v>67</v>
      </c>
      <c r="C35" s="4">
        <v>59564691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spans="1:75" ht="15">
      <c r="A36" s="2" t="s">
        <v>68</v>
      </c>
      <c r="B36" s="1" t="s">
        <v>69</v>
      </c>
      <c r="C36" s="4">
        <v>1161201100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spans="1:75" ht="15">
      <c r="A37" s="2" t="s">
        <v>70</v>
      </c>
      <c r="B37" s="1" t="s">
        <v>71</v>
      </c>
      <c r="C37" s="4">
        <v>2661305669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 ht="15">
      <c r="A38" s="2" t="s">
        <v>72</v>
      </c>
      <c r="B38" s="1" t="s">
        <v>73</v>
      </c>
      <c r="C38" s="4">
        <v>286286882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 ht="15">
      <c r="A39" s="2" t="s">
        <v>74</v>
      </c>
      <c r="B39" s="1" t="s">
        <v>75</v>
      </c>
      <c r="C39" s="4">
        <v>1144481718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spans="1:75" ht="15">
      <c r="A40" s="2" t="s">
        <v>76</v>
      </c>
      <c r="B40" s="1" t="s">
        <v>77</v>
      </c>
      <c r="C40" s="4">
        <v>131913288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</row>
    <row r="41" spans="1:75" ht="15">
      <c r="A41" s="2" t="s">
        <v>78</v>
      </c>
      <c r="B41" s="1" t="s">
        <v>79</v>
      </c>
      <c r="C41" s="4">
        <v>82398137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</row>
    <row r="42" spans="1:75" s="11" customFormat="1" ht="15">
      <c r="A42" s="8">
        <v>99</v>
      </c>
      <c r="B42" s="9" t="s">
        <v>443</v>
      </c>
      <c r="C42" s="10">
        <f>C40-C41</f>
        <v>49515151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</row>
    <row r="43" spans="1:75" ht="15">
      <c r="A43" s="2" t="s">
        <v>80</v>
      </c>
      <c r="B43" s="1" t="s">
        <v>81</v>
      </c>
      <c r="C43" s="4">
        <v>374992211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</row>
    <row r="44" spans="1:75" ht="15">
      <c r="A44" s="2" t="s">
        <v>82</v>
      </c>
      <c r="B44" s="1" t="s">
        <v>83</v>
      </c>
      <c r="C44" s="4">
        <v>4943933056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</row>
    <row r="45" spans="1:75" ht="15">
      <c r="A45" s="2" t="s">
        <v>84</v>
      </c>
      <c r="B45" s="1" t="s">
        <v>85</v>
      </c>
      <c r="C45" s="4">
        <v>19239416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  <row r="46" spans="1:75" s="11" customFormat="1" ht="15">
      <c r="A46" s="8">
        <v>99</v>
      </c>
      <c r="B46" s="9" t="s">
        <v>444</v>
      </c>
      <c r="C46" s="10">
        <f>C44-C45</f>
        <v>4924693640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5">
      <c r="A47" s="2" t="s">
        <v>86</v>
      </c>
      <c r="B47" s="1" t="s">
        <v>87</v>
      </c>
      <c r="C47" s="4">
        <v>10704113924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1:75" ht="15">
      <c r="A48" s="2" t="s">
        <v>88</v>
      </c>
      <c r="B48" s="1" t="s">
        <v>89</v>
      </c>
      <c r="C48" s="4">
        <v>7253274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5" ht="15">
      <c r="A49" s="2" t="s">
        <v>90</v>
      </c>
      <c r="B49" s="1" t="s">
        <v>91</v>
      </c>
      <c r="C49" s="4">
        <v>297641845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</row>
    <row r="50" spans="1:75" ht="30">
      <c r="A50" s="2" t="s">
        <v>92</v>
      </c>
      <c r="B50" s="1" t="s">
        <v>93</v>
      </c>
      <c r="C50" s="4">
        <v>304895119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75" ht="30">
      <c r="A51" s="2" t="s">
        <v>94</v>
      </c>
      <c r="B51" s="1" t="s">
        <v>95</v>
      </c>
      <c r="C51" s="4">
        <v>2551260903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ht="15">
      <c r="A52" s="2" t="s">
        <v>96</v>
      </c>
      <c r="B52" s="1" t="s">
        <v>97</v>
      </c>
      <c r="C52" s="4">
        <v>262905000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</row>
    <row r="53" spans="1:75" ht="15">
      <c r="A53" s="2" t="s">
        <v>98</v>
      </c>
      <c r="B53" s="1" t="s">
        <v>99</v>
      </c>
      <c r="C53" s="4">
        <v>353408911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75" ht="15">
      <c r="A54" s="2" t="s">
        <v>100</v>
      </c>
      <c r="B54" s="1" t="s">
        <v>101</v>
      </c>
      <c r="C54" s="4">
        <v>1303715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</row>
    <row r="55" spans="1:75" ht="15">
      <c r="A55" s="2" t="s">
        <v>102</v>
      </c>
      <c r="B55" s="1" t="s">
        <v>103</v>
      </c>
      <c r="C55" s="4">
        <v>115986967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</row>
    <row r="56" spans="1:75" ht="30">
      <c r="A56" s="2" t="s">
        <v>104</v>
      </c>
      <c r="B56" s="1" t="s">
        <v>105</v>
      </c>
      <c r="C56" s="4">
        <v>3284865496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</row>
    <row r="57" spans="1:75" ht="15">
      <c r="A57" s="5" t="s">
        <v>106</v>
      </c>
      <c r="B57" s="6" t="s">
        <v>107</v>
      </c>
      <c r="C57" s="7">
        <v>15150100259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</row>
    <row r="58" spans="1:75" ht="15">
      <c r="A58" s="2" t="s">
        <v>108</v>
      </c>
      <c r="B58" s="1" t="s">
        <v>109</v>
      </c>
      <c r="C58" s="4">
        <v>259225942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1:75" ht="30">
      <c r="A59" s="2" t="s">
        <v>110</v>
      </c>
      <c r="B59" s="1" t="s">
        <v>111</v>
      </c>
      <c r="C59" s="4">
        <v>4711500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1:75" ht="15">
      <c r="A60" s="2" t="s">
        <v>112</v>
      </c>
      <c r="B60" s="1" t="s">
        <v>113</v>
      </c>
      <c r="C60" s="4">
        <v>12478362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</row>
    <row r="61" spans="1:75" ht="15">
      <c r="A61" s="2" t="s">
        <v>114</v>
      </c>
      <c r="B61" s="1" t="s">
        <v>115</v>
      </c>
      <c r="C61" s="4">
        <v>128005540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</row>
    <row r="62" spans="1:75" ht="45">
      <c r="A62" s="2" t="s">
        <v>116</v>
      </c>
      <c r="B62" s="1" t="s">
        <v>117</v>
      </c>
      <c r="C62" s="4">
        <v>113479668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</row>
    <row r="63" spans="1:75" s="11" customFormat="1" ht="15">
      <c r="A63" s="8">
        <v>99</v>
      </c>
      <c r="B63" s="9" t="s">
        <v>445</v>
      </c>
      <c r="C63" s="10">
        <f>C58-C59-C60-C61-C62</f>
        <v>550872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</row>
    <row r="64" spans="1:75" ht="30">
      <c r="A64" s="5" t="s">
        <v>118</v>
      </c>
      <c r="B64" s="6" t="s">
        <v>119</v>
      </c>
      <c r="C64" s="7">
        <v>259225942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spans="1:75" ht="30">
      <c r="A65" s="2" t="s">
        <v>120</v>
      </c>
      <c r="B65" s="1" t="s">
        <v>121</v>
      </c>
      <c r="C65" s="4">
        <v>20296823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1:75" ht="30">
      <c r="A66" s="2" t="s">
        <v>122</v>
      </c>
      <c r="B66" s="1" t="s">
        <v>123</v>
      </c>
      <c r="C66" s="4">
        <v>3111669059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75" ht="15">
      <c r="A67" s="2" t="s">
        <v>124</v>
      </c>
      <c r="B67" s="1" t="s">
        <v>125</v>
      </c>
      <c r="C67" s="4">
        <v>19087916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</row>
    <row r="68" spans="1:75" ht="15">
      <c r="A68" s="2" t="s">
        <v>126</v>
      </c>
      <c r="B68" s="1" t="s">
        <v>127</v>
      </c>
      <c r="C68" s="4">
        <v>3151053798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</row>
    <row r="69" spans="1:75" ht="30">
      <c r="A69" s="2" t="s">
        <v>128</v>
      </c>
      <c r="B69" s="1" t="s">
        <v>129</v>
      </c>
      <c r="C69" s="4">
        <v>218002517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</row>
    <row r="70" spans="1:75" ht="15">
      <c r="A70" s="2" t="s">
        <v>130</v>
      </c>
      <c r="B70" s="1" t="s">
        <v>131</v>
      </c>
      <c r="C70" s="4">
        <v>142971537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</row>
    <row r="71" spans="1:75" ht="30">
      <c r="A71" s="2" t="s">
        <v>132</v>
      </c>
      <c r="B71" s="1" t="s">
        <v>133</v>
      </c>
      <c r="C71" s="4">
        <v>1363703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1:75" ht="30">
      <c r="A72" s="2" t="s">
        <v>134</v>
      </c>
      <c r="B72" s="1" t="s">
        <v>135</v>
      </c>
      <c r="C72" s="4">
        <v>66517277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</row>
    <row r="73" spans="1:75" ht="30">
      <c r="A73" s="2" t="s">
        <v>136</v>
      </c>
      <c r="B73" s="1" t="s">
        <v>137</v>
      </c>
      <c r="C73" s="4">
        <v>7150000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1:75" ht="30">
      <c r="A74" s="2" t="s">
        <v>138</v>
      </c>
      <c r="B74" s="1" t="s">
        <v>139</v>
      </c>
      <c r="C74" s="4">
        <v>336733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</row>
    <row r="75" spans="1:75" ht="30">
      <c r="A75" s="2" t="s">
        <v>140</v>
      </c>
      <c r="B75" s="1" t="s">
        <v>141</v>
      </c>
      <c r="C75" s="4">
        <v>900000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1:75" ht="15">
      <c r="A76" s="2" t="s">
        <v>142</v>
      </c>
      <c r="B76" s="1" t="s">
        <v>143</v>
      </c>
      <c r="C76" s="4">
        <v>900000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</row>
    <row r="77" spans="1:75" ht="15">
      <c r="A77" s="2" t="s">
        <v>144</v>
      </c>
      <c r="B77" s="1" t="s">
        <v>145</v>
      </c>
      <c r="C77" s="4">
        <v>7900000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</row>
    <row r="78" spans="1:75" ht="30">
      <c r="A78" s="2" t="s">
        <v>146</v>
      </c>
      <c r="B78" s="1" t="s">
        <v>147</v>
      </c>
      <c r="C78" s="4">
        <v>1407154906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</row>
    <row r="79" spans="1:75" ht="15">
      <c r="A79" s="2" t="s">
        <v>148</v>
      </c>
      <c r="B79" s="1" t="s">
        <v>149</v>
      </c>
      <c r="C79" s="4">
        <v>87810915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</row>
    <row r="80" spans="1:75" ht="15">
      <c r="A80" s="2" t="s">
        <v>150</v>
      </c>
      <c r="B80" s="1" t="s">
        <v>151</v>
      </c>
      <c r="C80" s="4">
        <v>931804552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75" ht="15">
      <c r="A81" s="2" t="s">
        <v>152</v>
      </c>
      <c r="B81" s="1" t="s">
        <v>153</v>
      </c>
      <c r="C81" s="4">
        <v>285667549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</row>
    <row r="82" spans="1:75" ht="15">
      <c r="A82" s="2" t="s">
        <v>154</v>
      </c>
      <c r="B82" s="1" t="s">
        <v>155</v>
      </c>
      <c r="C82" s="4">
        <v>10164935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</row>
    <row r="83" spans="1:75" ht="30">
      <c r="A83" s="2" t="s">
        <v>156</v>
      </c>
      <c r="B83" s="1" t="s">
        <v>157</v>
      </c>
      <c r="C83" s="4">
        <v>33700000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</row>
    <row r="84" spans="1:75" ht="15">
      <c r="A84" s="2" t="s">
        <v>158</v>
      </c>
      <c r="B84" s="1" t="s">
        <v>159</v>
      </c>
      <c r="C84" s="4">
        <v>57406955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</row>
    <row r="85" spans="1:75" ht="15">
      <c r="A85" s="2" t="s">
        <v>160</v>
      </c>
      <c r="B85" s="1" t="s">
        <v>161</v>
      </c>
      <c r="C85" s="4">
        <v>600000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</row>
    <row r="86" spans="1:75" ht="45">
      <c r="A86" s="5" t="s">
        <v>162</v>
      </c>
      <c r="B86" s="6" t="s">
        <v>163</v>
      </c>
      <c r="C86" s="7">
        <v>4785347954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</row>
    <row r="87" spans="1:75" ht="15">
      <c r="A87" s="2" t="s">
        <v>164</v>
      </c>
      <c r="B87" s="1" t="s">
        <v>165</v>
      </c>
      <c r="C87" s="4">
        <v>11796793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</row>
    <row r="88" spans="1:75" ht="15">
      <c r="A88" s="2" t="s">
        <v>166</v>
      </c>
      <c r="B88" s="1" t="s">
        <v>167</v>
      </c>
      <c r="C88" s="4">
        <v>1628086984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</row>
    <row r="89" spans="1:75" ht="15">
      <c r="A89" s="2" t="s">
        <v>168</v>
      </c>
      <c r="B89" s="1" t="s">
        <v>169</v>
      </c>
      <c r="C89" s="4">
        <v>327345040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</row>
    <row r="90" spans="1:75" ht="15">
      <c r="A90" s="2" t="s">
        <v>170</v>
      </c>
      <c r="B90" s="1" t="s">
        <v>171</v>
      </c>
      <c r="C90" s="4">
        <v>132737753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</row>
    <row r="91" spans="1:75" ht="30">
      <c r="A91" s="2" t="s">
        <v>172</v>
      </c>
      <c r="B91" s="1" t="s">
        <v>173</v>
      </c>
      <c r="C91" s="4">
        <v>117980000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</row>
    <row r="92" spans="1:75" ht="30">
      <c r="A92" s="2" t="s">
        <v>174</v>
      </c>
      <c r="B92" s="1" t="s">
        <v>175</v>
      </c>
      <c r="C92" s="4">
        <v>351069863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 ht="15">
      <c r="A93" s="5" t="s">
        <v>176</v>
      </c>
      <c r="B93" s="6" t="s">
        <v>177</v>
      </c>
      <c r="C93" s="7">
        <v>2569016433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</row>
    <row r="94" spans="1:75" ht="15">
      <c r="A94" s="2" t="s">
        <v>178</v>
      </c>
      <c r="B94" s="1" t="s">
        <v>179</v>
      </c>
      <c r="C94" s="4">
        <v>909342844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</row>
    <row r="95" spans="1:75" ht="30">
      <c r="A95" s="2" t="s">
        <v>180</v>
      </c>
      <c r="B95" s="1" t="s">
        <v>181</v>
      </c>
      <c r="C95" s="4">
        <v>242015784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75" ht="15">
      <c r="A96" s="5" t="s">
        <v>182</v>
      </c>
      <c r="B96" s="6" t="s">
        <v>183</v>
      </c>
      <c r="C96" s="7">
        <v>1151358628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spans="1:75" ht="30">
      <c r="A97" s="2" t="s">
        <v>184</v>
      </c>
      <c r="B97" s="1" t="s">
        <v>185</v>
      </c>
      <c r="C97" s="4">
        <v>96060000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</row>
    <row r="98" spans="1:75" ht="15">
      <c r="A98" s="2" t="s">
        <v>186</v>
      </c>
      <c r="B98" s="1" t="s">
        <v>187</v>
      </c>
      <c r="C98" s="4">
        <v>5060000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</row>
    <row r="99" spans="1:75" ht="30">
      <c r="A99" s="2" t="s">
        <v>188</v>
      </c>
      <c r="B99" s="1" t="s">
        <v>189</v>
      </c>
      <c r="C99" s="4">
        <v>91000000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1:75" ht="30">
      <c r="A100" s="2" t="s">
        <v>190</v>
      </c>
      <c r="B100" s="1" t="s">
        <v>191</v>
      </c>
      <c r="C100" s="4">
        <v>5400000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</row>
    <row r="101" spans="1:75" ht="15">
      <c r="A101" s="2" t="s">
        <v>192</v>
      </c>
      <c r="B101" s="1" t="s">
        <v>193</v>
      </c>
      <c r="C101" s="4">
        <v>2100000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</row>
    <row r="102" spans="1:75" ht="15">
      <c r="A102" s="2" t="s">
        <v>194</v>
      </c>
      <c r="B102" s="1" t="s">
        <v>195</v>
      </c>
      <c r="C102" s="4">
        <v>3300000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</row>
    <row r="103" spans="1:75" ht="30">
      <c r="A103" s="2" t="s">
        <v>196</v>
      </c>
      <c r="B103" s="1" t="s">
        <v>197</v>
      </c>
      <c r="C103" s="4">
        <v>839730695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</row>
    <row r="104" spans="1:75" ht="15">
      <c r="A104" s="2" t="s">
        <v>198</v>
      </c>
      <c r="B104" s="1" t="s">
        <v>199</v>
      </c>
      <c r="C104" s="4">
        <v>3144185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</row>
    <row r="105" spans="1:75" ht="15">
      <c r="A105" s="2" t="s">
        <v>200</v>
      </c>
      <c r="B105" s="1" t="s">
        <v>201</v>
      </c>
      <c r="C105" s="4">
        <v>587007572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</row>
    <row r="106" spans="1:75" ht="15">
      <c r="A106" s="2" t="s">
        <v>202</v>
      </c>
      <c r="B106" s="1" t="s">
        <v>203</v>
      </c>
      <c r="C106" s="4">
        <v>85465730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</row>
    <row r="107" spans="1:75" ht="15">
      <c r="A107" s="2" t="s">
        <v>204</v>
      </c>
      <c r="B107" s="1" t="s">
        <v>205</v>
      </c>
      <c r="C107" s="4">
        <v>156395933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</row>
    <row r="108" spans="1:75" ht="15">
      <c r="A108" s="2" t="s">
        <v>206</v>
      </c>
      <c r="B108" s="1" t="s">
        <v>207</v>
      </c>
      <c r="C108" s="4">
        <v>7717275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</row>
    <row r="109" spans="1:75" ht="30">
      <c r="A109" s="5" t="s">
        <v>208</v>
      </c>
      <c r="B109" s="6" t="s">
        <v>209</v>
      </c>
      <c r="C109" s="7">
        <v>941190695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</row>
    <row r="110" spans="1:75" ht="30">
      <c r="A110" s="5" t="s">
        <v>210</v>
      </c>
      <c r="B110" s="6" t="s">
        <v>211</v>
      </c>
      <c r="C110" s="7">
        <v>37792142996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</row>
    <row r="111" spans="1:75" ht="30">
      <c r="A111" s="2" t="s">
        <v>417</v>
      </c>
      <c r="B111" s="1" t="s">
        <v>418</v>
      </c>
      <c r="C111" s="4">
        <v>412500000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</row>
    <row r="112" spans="1:75" ht="30">
      <c r="A112" s="2" t="s">
        <v>330</v>
      </c>
      <c r="B112" s="1" t="s">
        <v>419</v>
      </c>
      <c r="C112" s="4">
        <v>412500000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</row>
    <row r="113" spans="1:75" ht="30">
      <c r="A113" s="2" t="s">
        <v>420</v>
      </c>
      <c r="B113" s="1" t="s">
        <v>336</v>
      </c>
      <c r="C113" s="4">
        <v>843678586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</row>
    <row r="114" spans="1:75" ht="15">
      <c r="A114" s="2" t="s">
        <v>421</v>
      </c>
      <c r="B114" s="1" t="s">
        <v>337</v>
      </c>
      <c r="C114" s="4">
        <v>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</row>
    <row r="115" spans="1:75" ht="15">
      <c r="A115" s="2" t="s">
        <v>422</v>
      </c>
      <c r="B115" s="1" t="s">
        <v>338</v>
      </c>
      <c r="C115" s="4">
        <v>4471999846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</row>
    <row r="116" spans="1:75" ht="30">
      <c r="A116" s="2" t="s">
        <v>423</v>
      </c>
      <c r="B116" s="1" t="s">
        <v>424</v>
      </c>
      <c r="C116" s="4">
        <v>5728178432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</row>
    <row r="117" spans="1:75" ht="15">
      <c r="A117" s="5" t="s">
        <v>425</v>
      </c>
      <c r="B117" s="6" t="s">
        <v>426</v>
      </c>
      <c r="C117" s="7">
        <f>C116</f>
        <v>5728178432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spans="1:75" ht="15">
      <c r="A118" s="5" t="s">
        <v>427</v>
      </c>
      <c r="B118" s="6" t="s">
        <v>428</v>
      </c>
      <c r="C118" s="7">
        <f>C110+C117</f>
        <v>43520321428</v>
      </c>
      <c r="D118" s="7">
        <v>6459969849</v>
      </c>
      <c r="E118" s="7">
        <v>76910263</v>
      </c>
      <c r="F118" s="7">
        <v>1768326834</v>
      </c>
      <c r="G118" s="7">
        <v>715614843</v>
      </c>
      <c r="H118" s="7">
        <v>863975409</v>
      </c>
      <c r="I118" s="7">
        <v>3111669059</v>
      </c>
      <c r="J118" s="7">
        <v>200816709</v>
      </c>
      <c r="K118" s="7">
        <v>593251788</v>
      </c>
      <c r="L118" s="7">
        <v>0</v>
      </c>
      <c r="M118" s="7">
        <v>568420135</v>
      </c>
      <c r="N118" s="7">
        <v>714164305</v>
      </c>
      <c r="O118" s="7">
        <v>1741174900</v>
      </c>
      <c r="P118" s="7">
        <v>16871350</v>
      </c>
      <c r="Q118" s="7">
        <v>99239422</v>
      </c>
      <c r="R118" s="7">
        <v>3300000</v>
      </c>
      <c r="S118" s="7">
        <v>317500</v>
      </c>
      <c r="T118" s="7">
        <v>161904479</v>
      </c>
      <c r="U118" s="7">
        <v>7424642</v>
      </c>
      <c r="V118" s="7">
        <v>2751891913</v>
      </c>
      <c r="W118" s="7">
        <v>1236100355</v>
      </c>
      <c r="X118" s="7">
        <v>736247043</v>
      </c>
      <c r="Y118" s="7">
        <v>6431800</v>
      </c>
      <c r="Z118" s="7">
        <v>21949949</v>
      </c>
      <c r="AA118" s="7">
        <v>45740</v>
      </c>
      <c r="AB118" s="7">
        <v>221010014</v>
      </c>
      <c r="AC118" s="7">
        <v>183160000</v>
      </c>
      <c r="AD118" s="7">
        <v>177547472</v>
      </c>
      <c r="AE118" s="7">
        <v>1900000</v>
      </c>
      <c r="AF118" s="7">
        <v>35000000</v>
      </c>
      <c r="AG118" s="7">
        <v>531178472</v>
      </c>
      <c r="AH118" s="7">
        <v>47083260</v>
      </c>
      <c r="AI118" s="7">
        <v>201031758</v>
      </c>
      <c r="AJ118" s="7">
        <v>117673025</v>
      </c>
      <c r="AK118" s="7">
        <v>190928092</v>
      </c>
      <c r="AL118" s="7">
        <v>90255100</v>
      </c>
      <c r="AM118" s="7">
        <v>3132529</v>
      </c>
      <c r="AN118" s="7">
        <v>202470078</v>
      </c>
      <c r="AO118" s="7">
        <v>3911273946</v>
      </c>
      <c r="AP118" s="7">
        <v>136811169</v>
      </c>
      <c r="AQ118" s="7">
        <v>4283185</v>
      </c>
      <c r="AR118" s="7">
        <v>1505830806</v>
      </c>
      <c r="AS118" s="7">
        <v>2838779383</v>
      </c>
      <c r="AT118" s="7">
        <v>8381943</v>
      </c>
      <c r="AU118" s="7">
        <v>53293620</v>
      </c>
      <c r="AV118" s="7">
        <v>7907814</v>
      </c>
      <c r="AW118" s="7">
        <v>32900761</v>
      </c>
      <c r="AX118" s="7">
        <v>12218680</v>
      </c>
      <c r="AY118" s="7">
        <v>7601550</v>
      </c>
      <c r="AZ118" s="7">
        <v>135878774</v>
      </c>
      <c r="BA118" s="7">
        <v>61220077</v>
      </c>
      <c r="BB118" s="7">
        <v>492959050</v>
      </c>
      <c r="BC118" s="7">
        <v>111204096</v>
      </c>
      <c r="BD118" s="7">
        <v>150489104</v>
      </c>
      <c r="BE118" s="7">
        <v>52133903</v>
      </c>
      <c r="BF118" s="7">
        <v>26369220</v>
      </c>
      <c r="BG118" s="7">
        <v>26701042</v>
      </c>
      <c r="BH118" s="7">
        <v>42949835</v>
      </c>
      <c r="BI118" s="7">
        <v>2640000</v>
      </c>
      <c r="BJ118" s="7">
        <v>2417080295</v>
      </c>
      <c r="BK118" s="7">
        <v>229542463</v>
      </c>
      <c r="BL118" s="7">
        <v>62614</v>
      </c>
      <c r="BM118" s="7">
        <v>194635568</v>
      </c>
      <c r="BN118" s="7">
        <v>379353537</v>
      </c>
      <c r="BO118" s="7">
        <v>333299272</v>
      </c>
      <c r="BP118" s="7">
        <v>35236710</v>
      </c>
      <c r="BQ118" s="7">
        <v>494353711</v>
      </c>
      <c r="BR118" s="7">
        <v>421792398</v>
      </c>
      <c r="BS118" s="7">
        <v>59105883</v>
      </c>
      <c r="BT118" s="7">
        <v>259225942</v>
      </c>
      <c r="BU118" s="7">
        <v>19096973</v>
      </c>
      <c r="BV118" s="7">
        <v>3258520</v>
      </c>
      <c r="BW118" s="7">
        <f>BW110+BW117</f>
        <v>0</v>
      </c>
    </row>
    <row r="119" spans="1:75" ht="15">
      <c r="A119" s="2" t="s">
        <v>429</v>
      </c>
      <c r="B119" s="1" t="s">
        <v>430</v>
      </c>
      <c r="C119" s="4">
        <v>1509</v>
      </c>
      <c r="D119" s="4">
        <v>316</v>
      </c>
      <c r="E119" s="4">
        <v>0</v>
      </c>
      <c r="F119" s="4">
        <v>0</v>
      </c>
      <c r="G119" s="4">
        <v>42</v>
      </c>
      <c r="H119" s="4">
        <v>0</v>
      </c>
      <c r="I119" s="4">
        <v>0</v>
      </c>
      <c r="J119" s="4">
        <v>0</v>
      </c>
      <c r="K119" s="4">
        <v>44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1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1</v>
      </c>
      <c r="AO119" s="4">
        <v>554</v>
      </c>
      <c r="AP119" s="4">
        <v>17</v>
      </c>
      <c r="AQ119" s="4">
        <v>1</v>
      </c>
      <c r="AR119" s="4">
        <v>58</v>
      </c>
      <c r="AS119" s="4">
        <v>27</v>
      </c>
      <c r="AT119" s="4">
        <v>0</v>
      </c>
      <c r="AU119" s="4">
        <v>4</v>
      </c>
      <c r="AV119" s="4">
        <v>0</v>
      </c>
      <c r="AW119" s="4">
        <v>3</v>
      </c>
      <c r="AX119" s="4">
        <v>0</v>
      </c>
      <c r="AY119" s="4">
        <v>0</v>
      </c>
      <c r="AZ119" s="4">
        <v>16</v>
      </c>
      <c r="BA119" s="4">
        <v>7</v>
      </c>
      <c r="BB119" s="4">
        <v>34</v>
      </c>
      <c r="BC119" s="4">
        <v>8</v>
      </c>
      <c r="BD119" s="4">
        <v>13</v>
      </c>
      <c r="BE119" s="4">
        <v>7</v>
      </c>
      <c r="BF119" s="4">
        <v>0</v>
      </c>
      <c r="BG119" s="4">
        <v>0</v>
      </c>
      <c r="BH119" s="4">
        <v>0</v>
      </c>
      <c r="BI119" s="4">
        <v>0</v>
      </c>
      <c r="BJ119" s="4">
        <v>238</v>
      </c>
      <c r="BK119" s="4">
        <v>12</v>
      </c>
      <c r="BL119" s="4">
        <v>0</v>
      </c>
      <c r="BM119" s="4">
        <v>20</v>
      </c>
      <c r="BN119" s="4">
        <v>29</v>
      </c>
      <c r="BO119" s="4">
        <v>0</v>
      </c>
      <c r="BP119" s="4">
        <v>0</v>
      </c>
      <c r="BQ119" s="4">
        <v>4</v>
      </c>
      <c r="BR119" s="4">
        <v>47</v>
      </c>
      <c r="BS119" s="4">
        <v>6</v>
      </c>
      <c r="BT119" s="4">
        <v>0</v>
      </c>
      <c r="BU119" s="4">
        <v>0</v>
      </c>
      <c r="BV119" s="4">
        <v>0</v>
      </c>
      <c r="BW119" s="4">
        <v>0</v>
      </c>
    </row>
  </sheetData>
  <mergeCells count="1">
    <mergeCell ref="A1:BW1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91"/>
  <sheetViews>
    <sheetView zoomScale="140" zoomScaleNormal="140" workbookViewId="0">
      <pane ySplit="2" topLeftCell="A81" activePane="bottomLeft" state="frozen"/>
      <selection pane="bottomLeft" activeCell="B38" sqref="B36:B38"/>
    </sheetView>
  </sheetViews>
  <sheetFormatPr baseColWidth="10" defaultColWidth="8.83203125" defaultRowHeight="13"/>
  <cols>
    <col min="1" max="1" width="8.1640625" customWidth="1"/>
    <col min="2" max="2" width="41" customWidth="1"/>
    <col min="3" max="40" width="32.83203125" customWidth="1"/>
  </cols>
  <sheetData>
    <row r="1" spans="1:40">
      <c r="A1" s="18" t="s">
        <v>431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347</v>
      </c>
      <c r="F2" s="3" t="s">
        <v>348</v>
      </c>
      <c r="G2" s="3" t="s">
        <v>349</v>
      </c>
      <c r="H2" s="3" t="s">
        <v>351</v>
      </c>
      <c r="I2" s="3" t="s">
        <v>352</v>
      </c>
      <c r="J2" s="3" t="s">
        <v>353</v>
      </c>
      <c r="K2" s="3" t="s">
        <v>355</v>
      </c>
      <c r="L2" s="3" t="s">
        <v>356</v>
      </c>
      <c r="M2" s="3" t="s">
        <v>358</v>
      </c>
      <c r="N2" s="3" t="s">
        <v>359</v>
      </c>
      <c r="O2" s="3" t="s">
        <v>360</v>
      </c>
      <c r="P2" s="3" t="s">
        <v>361</v>
      </c>
      <c r="Q2" s="3" t="s">
        <v>367</v>
      </c>
      <c r="R2" s="3" t="s">
        <v>374</v>
      </c>
      <c r="S2" s="3" t="s">
        <v>378</v>
      </c>
      <c r="T2" s="3" t="s">
        <v>380</v>
      </c>
      <c r="U2" s="3" t="s">
        <v>381</v>
      </c>
      <c r="V2" s="3" t="s">
        <v>385</v>
      </c>
      <c r="W2" s="3" t="s">
        <v>386</v>
      </c>
      <c r="X2" s="3" t="s">
        <v>387</v>
      </c>
      <c r="Y2" s="3" t="s">
        <v>393</v>
      </c>
      <c r="Z2" s="3" t="s">
        <v>394</v>
      </c>
      <c r="AA2" s="3" t="s">
        <v>395</v>
      </c>
      <c r="AB2" s="3" t="s">
        <v>396</v>
      </c>
      <c r="AC2" s="3" t="s">
        <v>400</v>
      </c>
      <c r="AD2" s="3" t="s">
        <v>403</v>
      </c>
      <c r="AE2" s="3" t="s">
        <v>404</v>
      </c>
      <c r="AF2" s="3" t="s">
        <v>406</v>
      </c>
      <c r="AG2" s="3" t="s">
        <v>407</v>
      </c>
      <c r="AH2" s="3" t="s">
        <v>408</v>
      </c>
      <c r="AI2" s="3" t="s">
        <v>410</v>
      </c>
      <c r="AJ2" s="3" t="s">
        <v>411</v>
      </c>
      <c r="AK2" s="3" t="s">
        <v>412</v>
      </c>
      <c r="AL2" s="3" t="s">
        <v>413</v>
      </c>
      <c r="AM2" s="3" t="s">
        <v>432</v>
      </c>
      <c r="AN2" s="3" t="s">
        <v>416</v>
      </c>
    </row>
    <row r="3" spans="1:40" ht="30">
      <c r="A3" s="2" t="s">
        <v>0</v>
      </c>
      <c r="B3" s="1" t="s">
        <v>212</v>
      </c>
      <c r="C3" s="4">
        <v>1497154660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30">
      <c r="A4" s="2" t="s">
        <v>1</v>
      </c>
      <c r="B4" s="1" t="s">
        <v>213</v>
      </c>
      <c r="C4" s="4">
        <v>3313776985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30">
      <c r="A5" s="2" t="s">
        <v>2</v>
      </c>
      <c r="B5" s="1" t="s">
        <v>214</v>
      </c>
      <c r="C5" s="4">
        <v>2378626919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ht="30">
      <c r="A6" s="2" t="s">
        <v>3</v>
      </c>
      <c r="B6" s="1" t="s">
        <v>215</v>
      </c>
      <c r="C6" s="4">
        <v>1169328540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45">
      <c r="A7" s="2" t="s">
        <v>11</v>
      </c>
      <c r="B7" s="1" t="s">
        <v>216</v>
      </c>
      <c r="C7" s="4">
        <v>3547955459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30">
      <c r="A8" s="2" t="s">
        <v>13</v>
      </c>
      <c r="B8" s="1" t="s">
        <v>217</v>
      </c>
      <c r="C8" s="4">
        <v>146146305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">
      <c r="A9" s="2" t="s">
        <v>4</v>
      </c>
      <c r="B9" s="1" t="s">
        <v>218</v>
      </c>
      <c r="C9" s="4">
        <v>302126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ht="30">
      <c r="A10" s="2" t="s">
        <v>18</v>
      </c>
      <c r="B10" s="1" t="s">
        <v>219</v>
      </c>
      <c r="C10" s="4">
        <v>8505335535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5">
      <c r="A11" s="2" t="s">
        <v>20</v>
      </c>
      <c r="B11" s="1" t="s">
        <v>220</v>
      </c>
      <c r="C11" s="4">
        <v>19087916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30">
      <c r="A12" s="2" t="s">
        <v>58</v>
      </c>
      <c r="B12" s="1" t="s">
        <v>221</v>
      </c>
      <c r="C12" s="4">
        <v>97690170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5">
      <c r="A13" s="2" t="s">
        <v>62</v>
      </c>
      <c r="B13" s="1" t="s">
        <v>222</v>
      </c>
      <c r="C13" s="4">
        <v>4436000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30">
      <c r="A14" s="2" t="s">
        <v>64</v>
      </c>
      <c r="B14" s="1" t="s">
        <v>223</v>
      </c>
      <c r="C14" s="4">
        <v>40377940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5">
      <c r="A15" s="2" t="s">
        <v>68</v>
      </c>
      <c r="B15" s="1" t="s">
        <v>224</v>
      </c>
      <c r="C15" s="4">
        <v>10288900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30">
      <c r="A16" s="2" t="s">
        <v>72</v>
      </c>
      <c r="B16" s="1" t="s">
        <v>225</v>
      </c>
      <c r="C16" s="4">
        <v>42364988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30">
      <c r="A17" s="2" t="s">
        <v>74</v>
      </c>
      <c r="B17" s="1" t="s">
        <v>226</v>
      </c>
      <c r="C17" s="4">
        <v>222342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30">
      <c r="A18" s="5" t="s">
        <v>78</v>
      </c>
      <c r="B18" s="6" t="s">
        <v>227</v>
      </c>
      <c r="C18" s="7">
        <v>8622113621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ht="30">
      <c r="A19" s="2" t="s">
        <v>228</v>
      </c>
      <c r="B19" s="1" t="s">
        <v>229</v>
      </c>
      <c r="C19" s="4">
        <v>760550000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5">
      <c r="A20" s="2" t="s">
        <v>230</v>
      </c>
      <c r="B20" s="1" t="s">
        <v>231</v>
      </c>
      <c r="C20" s="4">
        <v>710000000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5">
      <c r="A21" s="2" t="s">
        <v>232</v>
      </c>
      <c r="B21" s="1" t="s">
        <v>233</v>
      </c>
      <c r="C21" s="4">
        <v>550000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30">
      <c r="A22" s="2" t="s">
        <v>234</v>
      </c>
      <c r="B22" s="1" t="s">
        <v>235</v>
      </c>
      <c r="C22" s="4">
        <v>50000000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30">
      <c r="A23" s="5" t="s">
        <v>236</v>
      </c>
      <c r="B23" s="6" t="s">
        <v>237</v>
      </c>
      <c r="C23" s="7">
        <v>760550000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ht="15">
      <c r="A24" s="2" t="s">
        <v>238</v>
      </c>
      <c r="B24" s="1" t="s">
        <v>239</v>
      </c>
      <c r="C24" s="4">
        <v>6707605174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15">
      <c r="A25" s="2" t="s">
        <v>240</v>
      </c>
      <c r="B25" s="1" t="s">
        <v>241</v>
      </c>
      <c r="C25" s="4">
        <v>5845353170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15">
      <c r="A26" s="2" t="s">
        <v>242</v>
      </c>
      <c r="B26" s="1" t="s">
        <v>243</v>
      </c>
      <c r="C26" s="4">
        <v>862252004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ht="15">
      <c r="A27" s="2" t="s">
        <v>244</v>
      </c>
      <c r="B27" s="1" t="s">
        <v>245</v>
      </c>
      <c r="C27" s="4">
        <v>16470442766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ht="30">
      <c r="A28" s="2" t="s">
        <v>114</v>
      </c>
      <c r="B28" s="1" t="s">
        <v>246</v>
      </c>
      <c r="C28" s="4">
        <v>16470442766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ht="30">
      <c r="A29" s="2" t="s">
        <v>247</v>
      </c>
      <c r="B29" s="1" t="s">
        <v>248</v>
      </c>
      <c r="C29" s="4">
        <v>122446451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15">
      <c r="A30" s="2" t="s">
        <v>249</v>
      </c>
      <c r="B30" s="1" t="s">
        <v>250</v>
      </c>
      <c r="C30" s="4">
        <v>122446451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30">
      <c r="A31" s="2" t="s">
        <v>251</v>
      </c>
      <c r="B31" s="1" t="s">
        <v>252</v>
      </c>
      <c r="C31" s="4">
        <v>16592889217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15">
      <c r="A32" s="2" t="s">
        <v>136</v>
      </c>
      <c r="B32" s="1" t="s">
        <v>253</v>
      </c>
      <c r="C32" s="4">
        <v>619392962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ht="15">
      <c r="A33" s="2" t="s">
        <v>254</v>
      </c>
      <c r="B33" s="1" t="s">
        <v>255</v>
      </c>
      <c r="C33" s="4">
        <v>379421248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45">
      <c r="A34" s="2" t="s">
        <v>256</v>
      </c>
      <c r="B34" s="1" t="s">
        <v>257</v>
      </c>
      <c r="C34" s="4">
        <v>3843000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ht="15">
      <c r="A35" s="2" t="s">
        <v>258</v>
      </c>
      <c r="B35" s="1" t="s">
        <v>259</v>
      </c>
      <c r="C35" s="4">
        <v>37433805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15">
      <c r="A36" s="2" t="s">
        <v>144</v>
      </c>
      <c r="B36" s="1" t="s">
        <v>260</v>
      </c>
      <c r="C36" s="4">
        <v>550180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15">
      <c r="A37" s="2">
        <v>99</v>
      </c>
      <c r="B37" s="1" t="s">
        <v>446</v>
      </c>
      <c r="C37" s="4">
        <f>C32-SUM(C33:C36)</f>
        <v>198144729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15">
      <c r="A38" s="5" t="s">
        <v>146</v>
      </c>
      <c r="B38" s="6" t="s">
        <v>261</v>
      </c>
      <c r="C38" s="7">
        <v>23919887353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ht="15">
      <c r="A39" s="2" t="s">
        <v>150</v>
      </c>
      <c r="B39" s="1" t="s">
        <v>262</v>
      </c>
      <c r="C39" s="4">
        <v>2560216104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ht="30">
      <c r="A40" s="2" t="s">
        <v>152</v>
      </c>
      <c r="B40" s="1" t="s">
        <v>263</v>
      </c>
      <c r="C40" s="4">
        <v>1105174195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ht="15">
      <c r="A41" s="2">
        <v>99</v>
      </c>
      <c r="B41" s="1" t="s">
        <v>447</v>
      </c>
      <c r="C41" s="4">
        <f>C39-C40</f>
        <v>1455041909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5">
      <c r="A42" s="2" t="s">
        <v>264</v>
      </c>
      <c r="B42" s="1" t="s">
        <v>265</v>
      </c>
      <c r="C42" s="4">
        <v>193124050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5">
      <c r="A43" s="2" t="s">
        <v>266</v>
      </c>
      <c r="B43" s="1" t="s">
        <v>267</v>
      </c>
      <c r="C43" s="4">
        <v>134468708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ht="15">
      <c r="A44" s="2">
        <v>99</v>
      </c>
      <c r="B44" s="1" t="s">
        <v>449</v>
      </c>
      <c r="C44" s="4">
        <f>C42-C43</f>
        <v>58655342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ht="15">
      <c r="A45" s="2" t="s">
        <v>156</v>
      </c>
      <c r="B45" s="1" t="s">
        <v>268</v>
      </c>
      <c r="C45" s="4">
        <v>41878885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5">
      <c r="A46" s="2" t="s">
        <v>166</v>
      </c>
      <c r="B46" s="1" t="s">
        <v>269</v>
      </c>
      <c r="C46" s="4">
        <v>1244155700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5">
      <c r="A47" s="2" t="s">
        <v>270</v>
      </c>
      <c r="B47" s="1" t="s">
        <v>271</v>
      </c>
      <c r="C47" s="4">
        <v>649006478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ht="15">
      <c r="A48" s="2" t="s">
        <v>168</v>
      </c>
      <c r="B48" s="1" t="s">
        <v>272</v>
      </c>
      <c r="C48" s="4">
        <v>290122000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30">
      <c r="A49" s="2" t="s">
        <v>273</v>
      </c>
      <c r="B49" s="1" t="s">
        <v>274</v>
      </c>
      <c r="C49" s="4">
        <v>1843496642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ht="30">
      <c r="A50" s="2" t="s">
        <v>275</v>
      </c>
      <c r="B50" s="1" t="s">
        <v>276</v>
      </c>
      <c r="C50" s="4">
        <v>1843496642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ht="30">
      <c r="A51" s="2" t="s">
        <v>180</v>
      </c>
      <c r="B51" s="1" t="s">
        <v>277</v>
      </c>
      <c r="C51" s="4">
        <v>3625588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30">
      <c r="A52" s="2" t="s">
        <v>278</v>
      </c>
      <c r="B52" s="1" t="s">
        <v>279</v>
      </c>
      <c r="C52" s="4">
        <v>3625588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15">
      <c r="A53" s="2" t="s">
        <v>280</v>
      </c>
      <c r="B53" s="1" t="s">
        <v>281</v>
      </c>
      <c r="C53" s="4">
        <v>3625588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5">
      <c r="A54" s="2" t="s">
        <v>282</v>
      </c>
      <c r="B54" s="1" t="s">
        <v>283</v>
      </c>
      <c r="C54" s="4">
        <v>3219646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15">
      <c r="A55" s="2" t="s">
        <v>284</v>
      </c>
      <c r="B55" s="1" t="s">
        <v>285</v>
      </c>
      <c r="C55" s="4">
        <v>455763357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75">
      <c r="A56" s="2" t="s">
        <v>286</v>
      </c>
      <c r="B56" s="1" t="s">
        <v>287</v>
      </c>
      <c r="C56" s="4">
        <v>5885505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5">
      <c r="A57" s="2" t="s">
        <v>288</v>
      </c>
      <c r="B57" s="1" t="s">
        <v>289</v>
      </c>
      <c r="C57" s="4">
        <v>92997012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5">
      <c r="A58" s="2">
        <v>99</v>
      </c>
      <c r="B58" s="1" t="s">
        <v>448</v>
      </c>
      <c r="C58" s="4">
        <f>C55-C56-C57</f>
        <v>356880840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45">
      <c r="A59" s="5" t="s">
        <v>290</v>
      </c>
      <c r="B59" s="6" t="s">
        <v>291</v>
      </c>
      <c r="C59" s="7">
        <v>7284608450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ht="15">
      <c r="A60" s="2" t="s">
        <v>292</v>
      </c>
      <c r="B60" s="1" t="s">
        <v>293</v>
      </c>
      <c r="C60" s="4">
        <v>147462165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5">
      <c r="A61" s="2" t="s">
        <v>294</v>
      </c>
      <c r="B61" s="1" t="s">
        <v>295</v>
      </c>
      <c r="C61" s="4">
        <v>1327941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30">
      <c r="A62" s="2" t="s">
        <v>296</v>
      </c>
      <c r="B62" s="1" t="s">
        <v>297</v>
      </c>
      <c r="C62" s="4">
        <v>773551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5">
      <c r="A63" s="5" t="s">
        <v>298</v>
      </c>
      <c r="B63" s="6" t="s">
        <v>299</v>
      </c>
      <c r="C63" s="7">
        <v>149563657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 ht="30">
      <c r="A64" s="2" t="s">
        <v>300</v>
      </c>
      <c r="B64" s="1" t="s">
        <v>301</v>
      </c>
      <c r="C64" s="4">
        <v>3600602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45">
      <c r="A65" s="2" t="s">
        <v>184</v>
      </c>
      <c r="B65" s="1" t="s">
        <v>302</v>
      </c>
      <c r="C65" s="4">
        <v>32630717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5">
      <c r="A66" s="2" t="s">
        <v>303</v>
      </c>
      <c r="B66" s="1" t="s">
        <v>304</v>
      </c>
      <c r="C66" s="4">
        <v>12630717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5">
      <c r="A67" s="2" t="s">
        <v>305</v>
      </c>
      <c r="B67" s="1" t="s">
        <v>306</v>
      </c>
      <c r="C67" s="4">
        <v>20000000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30">
      <c r="A68" s="2" t="s">
        <v>307</v>
      </c>
      <c r="B68" s="1" t="s">
        <v>308</v>
      </c>
      <c r="C68" s="4">
        <v>69213245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5">
      <c r="A69" s="2" t="s">
        <v>190</v>
      </c>
      <c r="B69" s="1" t="s">
        <v>309</v>
      </c>
      <c r="C69" s="4">
        <v>2433156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5">
      <c r="A70" s="2" t="s">
        <v>310</v>
      </c>
      <c r="B70" s="1" t="s">
        <v>311</v>
      </c>
      <c r="C70" s="4">
        <v>401296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5">
      <c r="A71" s="2" t="s">
        <v>312</v>
      </c>
      <c r="B71" s="1" t="s">
        <v>313</v>
      </c>
      <c r="C71" s="4">
        <v>1000000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30">
      <c r="A72" s="2" t="s">
        <v>194</v>
      </c>
      <c r="B72" s="1" t="s">
        <v>314</v>
      </c>
      <c r="C72" s="4">
        <v>425442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ht="15">
      <c r="A73" s="2" t="s">
        <v>315</v>
      </c>
      <c r="B73" s="1" t="s">
        <v>316</v>
      </c>
      <c r="C73" s="4">
        <v>7200000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ht="15">
      <c r="A74" s="2" t="s">
        <v>317</v>
      </c>
      <c r="B74" s="1" t="s">
        <v>318</v>
      </c>
      <c r="C74" s="4">
        <v>57753351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</row>
    <row r="75" spans="1:40" ht="30">
      <c r="A75" s="5" t="s">
        <v>319</v>
      </c>
      <c r="B75" s="6" t="s">
        <v>320</v>
      </c>
      <c r="C75" s="7">
        <v>105444564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ht="45">
      <c r="A76" s="2" t="s">
        <v>321</v>
      </c>
      <c r="B76" s="1" t="s">
        <v>322</v>
      </c>
      <c r="C76" s="4">
        <v>17477961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</row>
    <row r="77" spans="1:40" ht="15">
      <c r="A77" s="2" t="s">
        <v>202</v>
      </c>
      <c r="B77" s="1" t="s">
        <v>323</v>
      </c>
      <c r="C77" s="4">
        <v>8467961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</row>
    <row r="78" spans="1:40" ht="30">
      <c r="A78" s="2" t="s">
        <v>324</v>
      </c>
      <c r="B78" s="1" t="s">
        <v>325</v>
      </c>
      <c r="C78" s="4">
        <v>9010000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</row>
    <row r="79" spans="1:40" ht="30">
      <c r="A79" s="2" t="s">
        <v>326</v>
      </c>
      <c r="B79" s="1" t="s">
        <v>327</v>
      </c>
      <c r="C79" s="4">
        <v>336234584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</row>
    <row r="80" spans="1:40" ht="15">
      <c r="A80" s="2" t="s">
        <v>328</v>
      </c>
      <c r="B80" s="1" t="s">
        <v>329</v>
      </c>
      <c r="C80" s="4">
        <v>220000000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 ht="15">
      <c r="A81" s="2" t="s">
        <v>330</v>
      </c>
      <c r="B81" s="1" t="s">
        <v>331</v>
      </c>
      <c r="C81" s="4">
        <v>116234584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ht="30">
      <c r="A82" s="5" t="s">
        <v>332</v>
      </c>
      <c r="B82" s="6" t="s">
        <v>333</v>
      </c>
      <c r="C82" s="7">
        <v>353712545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1:40" ht="30">
      <c r="A83" s="5" t="s">
        <v>334</v>
      </c>
      <c r="B83" s="6" t="s">
        <v>335</v>
      </c>
      <c r="C83" s="7">
        <v>41195880190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:40" ht="30">
      <c r="A84" s="2" t="s">
        <v>422</v>
      </c>
      <c r="B84" s="1" t="s">
        <v>339</v>
      </c>
      <c r="C84" s="4">
        <v>6956303885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 ht="15">
      <c r="A85" s="2" t="s">
        <v>433</v>
      </c>
      <c r="B85" s="1" t="s">
        <v>434</v>
      </c>
      <c r="C85" s="4">
        <v>6956303885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ht="15">
      <c r="A86" s="2" t="s">
        <v>435</v>
      </c>
      <c r="B86" s="1" t="s">
        <v>340</v>
      </c>
      <c r="C86" s="4">
        <v>879947036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ht="15">
      <c r="A87" s="2" t="s">
        <v>436</v>
      </c>
      <c r="B87" s="1" t="s">
        <v>341</v>
      </c>
      <c r="C87" s="4">
        <v>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ht="15">
      <c r="A88" s="2" t="s">
        <v>423</v>
      </c>
      <c r="B88" s="1" t="s">
        <v>342</v>
      </c>
      <c r="C88" s="4">
        <f>27709579965-23230275000</f>
        <v>4479304965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ht="30">
      <c r="A89" s="2" t="s">
        <v>437</v>
      </c>
      <c r="B89" s="1" t="s">
        <v>438</v>
      </c>
      <c r="C89" s="4">
        <f>C85+C86+C88</f>
        <v>12315555886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ht="15">
      <c r="A90" s="5" t="s">
        <v>439</v>
      </c>
      <c r="B90" s="6" t="s">
        <v>440</v>
      </c>
      <c r="C90" s="7">
        <f>C89</f>
        <v>12315555886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1:40" ht="15">
      <c r="A91" s="5" t="s">
        <v>441</v>
      </c>
      <c r="B91" s="6" t="s">
        <v>442</v>
      </c>
      <c r="C91" s="7">
        <f>C83+C90</f>
        <v>53511436076</v>
      </c>
      <c r="D91" s="7">
        <v>2348438405</v>
      </c>
      <c r="E91" s="7">
        <v>2123761794</v>
      </c>
      <c r="F91" s="7">
        <v>75644844</v>
      </c>
      <c r="G91" s="7">
        <v>9388380703</v>
      </c>
      <c r="H91" s="7">
        <f>H83+H90</f>
        <v>0</v>
      </c>
      <c r="I91" s="7">
        <v>11836405</v>
      </c>
      <c r="J91" s="7">
        <v>0</v>
      </c>
      <c r="K91" s="7">
        <v>1396404</v>
      </c>
      <c r="L91" s="7">
        <v>2012755255</v>
      </c>
      <c r="M91" s="7">
        <v>157912</v>
      </c>
      <c r="N91" s="7">
        <v>7542811</v>
      </c>
      <c r="O91" s="7">
        <v>150000000</v>
      </c>
      <c r="P91" s="7">
        <v>261283091</v>
      </c>
      <c r="Q91" s="7">
        <v>11532959</v>
      </c>
      <c r="R91" s="7">
        <v>32930717</v>
      </c>
      <c r="S91" s="7">
        <v>404578</v>
      </c>
      <c r="T91" s="7">
        <v>4275505</v>
      </c>
      <c r="U91" s="7">
        <v>99796</v>
      </c>
      <c r="V91" s="7">
        <v>18527961</v>
      </c>
      <c r="W91" s="7">
        <v>1058030732</v>
      </c>
      <c r="X91" s="7">
        <v>8402994</v>
      </c>
      <c r="Y91" s="7">
        <v>33723755</v>
      </c>
      <c r="Z91" s="7">
        <v>5278594</v>
      </c>
      <c r="AA91" s="7">
        <v>131967971</v>
      </c>
      <c r="AB91" s="7">
        <v>43291784</v>
      </c>
      <c r="AC91" s="7">
        <v>31562142</v>
      </c>
      <c r="AD91" s="7">
        <v>146392056</v>
      </c>
      <c r="AE91" s="7">
        <v>45161665</v>
      </c>
      <c r="AF91" s="7">
        <v>733943</v>
      </c>
      <c r="AG91" s="7">
        <v>664572</v>
      </c>
      <c r="AH91" s="7">
        <v>394065763</v>
      </c>
      <c r="AI91" s="7">
        <v>200077066</v>
      </c>
      <c r="AJ91" s="7">
        <v>54599300</v>
      </c>
      <c r="AK91" s="7">
        <v>8600510</v>
      </c>
      <c r="AL91" s="7">
        <v>4436000</v>
      </c>
      <c r="AM91" s="7">
        <v>23440781323</v>
      </c>
      <c r="AN91" s="7">
        <f>AN83+AN90</f>
        <v>0</v>
      </c>
    </row>
  </sheetData>
  <mergeCells count="1">
    <mergeCell ref="A1:A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6A3A-103A-8C4D-833B-66606EF32347}">
  <dimension ref="A1:CH120"/>
  <sheetViews>
    <sheetView workbookViewId="0">
      <pane ySplit="2" topLeftCell="A100" activePane="bottomLeft" state="frozen"/>
      <selection pane="bottomLeft" activeCell="CG119" sqref="CG119"/>
    </sheetView>
  </sheetViews>
  <sheetFormatPr baseColWidth="10" defaultColWidth="8.83203125" defaultRowHeight="13"/>
  <cols>
    <col min="1" max="1" width="8.1640625" customWidth="1"/>
    <col min="2" max="2" width="41" customWidth="1"/>
    <col min="3" max="86" width="32.83203125" customWidth="1"/>
  </cols>
  <sheetData>
    <row r="1" spans="1:86">
      <c r="A1" s="18" t="s">
        <v>343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</row>
    <row r="2" spans="1:86" ht="68">
      <c r="A2" s="3" t="s">
        <v>5</v>
      </c>
      <c r="B2" s="3" t="s">
        <v>6</v>
      </c>
      <c r="C2" s="3" t="s">
        <v>344</v>
      </c>
      <c r="D2" s="3" t="s">
        <v>345</v>
      </c>
      <c r="E2" s="3" t="s">
        <v>347</v>
      </c>
      <c r="F2" s="3" t="s">
        <v>348</v>
      </c>
      <c r="G2" s="3" t="s">
        <v>547</v>
      </c>
      <c r="H2" s="3" t="s">
        <v>349</v>
      </c>
      <c r="I2" s="3" t="s">
        <v>350</v>
      </c>
      <c r="J2" s="3" t="s">
        <v>546</v>
      </c>
      <c r="K2" s="3" t="s">
        <v>352</v>
      </c>
      <c r="L2" s="3" t="s">
        <v>354</v>
      </c>
      <c r="M2" s="3" t="s">
        <v>355</v>
      </c>
      <c r="N2" s="3" t="s">
        <v>356</v>
      </c>
      <c r="O2" s="3" t="s">
        <v>357</v>
      </c>
      <c r="P2" s="3" t="s">
        <v>358</v>
      </c>
      <c r="Q2" s="3" t="s">
        <v>544</v>
      </c>
      <c r="R2" s="3" t="s">
        <v>361</v>
      </c>
      <c r="S2" s="3" t="s">
        <v>362</v>
      </c>
      <c r="T2" s="3" t="s">
        <v>363</v>
      </c>
      <c r="U2" s="3" t="s">
        <v>364</v>
      </c>
      <c r="V2" s="3" t="s">
        <v>365</v>
      </c>
      <c r="W2" s="3" t="s">
        <v>706</v>
      </c>
      <c r="X2" s="3" t="s">
        <v>366</v>
      </c>
      <c r="Y2" s="3" t="s">
        <v>707</v>
      </c>
      <c r="Z2" s="3" t="s">
        <v>708</v>
      </c>
      <c r="AA2" s="3" t="s">
        <v>709</v>
      </c>
      <c r="AB2" s="3" t="s">
        <v>710</v>
      </c>
      <c r="AC2" s="3" t="s">
        <v>367</v>
      </c>
      <c r="AD2" s="3" t="s">
        <v>711</v>
      </c>
      <c r="AE2" s="3" t="s">
        <v>676</v>
      </c>
      <c r="AF2" s="3" t="s">
        <v>712</v>
      </c>
      <c r="AG2" s="3" t="s">
        <v>713</v>
      </c>
      <c r="AH2" s="3" t="s">
        <v>714</v>
      </c>
      <c r="AI2" s="3" t="s">
        <v>715</v>
      </c>
      <c r="AJ2" s="3" t="s">
        <v>716</v>
      </c>
      <c r="AK2" s="3" t="s">
        <v>541</v>
      </c>
      <c r="AL2" s="3" t="s">
        <v>370</v>
      </c>
      <c r="AM2" s="3" t="s">
        <v>371</v>
      </c>
      <c r="AN2" s="3" t="s">
        <v>540</v>
      </c>
      <c r="AO2" s="3" t="s">
        <v>619</v>
      </c>
      <c r="AP2" s="3" t="s">
        <v>539</v>
      </c>
      <c r="AQ2" s="3" t="s">
        <v>538</v>
      </c>
      <c r="AR2" s="3" t="s">
        <v>376</v>
      </c>
      <c r="AS2" s="3" t="s">
        <v>537</v>
      </c>
      <c r="AT2" s="3" t="s">
        <v>536</v>
      </c>
      <c r="AU2" s="3" t="s">
        <v>535</v>
      </c>
      <c r="AV2" s="3" t="s">
        <v>379</v>
      </c>
      <c r="AW2" s="3" t="s">
        <v>608</v>
      </c>
      <c r="AX2" s="3" t="s">
        <v>534</v>
      </c>
      <c r="AY2" s="3" t="s">
        <v>382</v>
      </c>
      <c r="AZ2" s="3" t="s">
        <v>533</v>
      </c>
      <c r="BA2" s="3" t="s">
        <v>384</v>
      </c>
      <c r="BB2" s="3" t="s">
        <v>532</v>
      </c>
      <c r="BC2" s="3" t="s">
        <v>717</v>
      </c>
      <c r="BD2" s="3" t="s">
        <v>386</v>
      </c>
      <c r="BE2" s="3" t="s">
        <v>387</v>
      </c>
      <c r="BF2" s="3" t="s">
        <v>388</v>
      </c>
      <c r="BG2" s="3" t="s">
        <v>530</v>
      </c>
      <c r="BH2" s="3" t="s">
        <v>390</v>
      </c>
      <c r="BI2" s="3" t="s">
        <v>391</v>
      </c>
      <c r="BJ2" s="3" t="s">
        <v>529</v>
      </c>
      <c r="BK2" s="3" t="s">
        <v>528</v>
      </c>
      <c r="BL2" s="3" t="s">
        <v>394</v>
      </c>
      <c r="BM2" s="3" t="s">
        <v>527</v>
      </c>
      <c r="BN2" s="3" t="s">
        <v>526</v>
      </c>
      <c r="BO2" s="3" t="s">
        <v>525</v>
      </c>
      <c r="BP2" s="3" t="s">
        <v>398</v>
      </c>
      <c r="BQ2" s="3" t="s">
        <v>524</v>
      </c>
      <c r="BR2" s="3" t="s">
        <v>523</v>
      </c>
      <c r="BS2" s="3" t="s">
        <v>401</v>
      </c>
      <c r="BT2" s="3" t="s">
        <v>522</v>
      </c>
      <c r="BU2" s="3" t="s">
        <v>521</v>
      </c>
      <c r="BV2" s="3" t="s">
        <v>405</v>
      </c>
      <c r="BW2" s="3" t="s">
        <v>406</v>
      </c>
      <c r="BX2" s="3" t="s">
        <v>407</v>
      </c>
      <c r="BY2" s="3" t="s">
        <v>408</v>
      </c>
      <c r="BZ2" s="3" t="s">
        <v>409</v>
      </c>
      <c r="CA2" s="3" t="s">
        <v>410</v>
      </c>
      <c r="CB2" s="3" t="s">
        <v>411</v>
      </c>
      <c r="CC2" s="3" t="s">
        <v>520</v>
      </c>
      <c r="CD2" s="3" t="s">
        <v>413</v>
      </c>
      <c r="CE2" s="3" t="s">
        <v>414</v>
      </c>
      <c r="CF2" s="3" t="s">
        <v>519</v>
      </c>
      <c r="CG2" s="3" t="s">
        <v>518</v>
      </c>
      <c r="CH2" s="3" t="s">
        <v>718</v>
      </c>
    </row>
    <row r="3" spans="1:86" ht="15">
      <c r="A3" s="13" t="s">
        <v>0</v>
      </c>
      <c r="B3" s="1" t="s">
        <v>7</v>
      </c>
      <c r="C3" s="12">
        <v>13806469942</v>
      </c>
      <c r="D3" s="12">
        <v>2227624768</v>
      </c>
      <c r="E3" s="12">
        <v>0</v>
      </c>
      <c r="F3" s="12">
        <v>324063899</v>
      </c>
      <c r="G3" s="12">
        <v>0</v>
      </c>
      <c r="H3" s="12">
        <v>0</v>
      </c>
      <c r="I3" s="12">
        <v>0</v>
      </c>
      <c r="J3" s="12">
        <v>0</v>
      </c>
      <c r="K3" s="12">
        <v>305807699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0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3834473637</v>
      </c>
      <c r="Y3" s="12">
        <v>0</v>
      </c>
      <c r="Z3" s="12">
        <v>0</v>
      </c>
      <c r="AA3" s="12">
        <v>486175</v>
      </c>
      <c r="AB3" s="12">
        <v>0</v>
      </c>
      <c r="AC3" s="12">
        <v>14369094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20080343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0</v>
      </c>
      <c r="AU3" s="12">
        <v>0</v>
      </c>
      <c r="AV3" s="12">
        <v>0</v>
      </c>
      <c r="AW3" s="12">
        <v>0</v>
      </c>
      <c r="AX3" s="12">
        <v>0</v>
      </c>
      <c r="AY3" s="12">
        <v>3575684491</v>
      </c>
      <c r="AZ3" s="12">
        <v>121142520</v>
      </c>
      <c r="BA3" s="12">
        <v>25610410</v>
      </c>
      <c r="BB3" s="12">
        <v>258139781</v>
      </c>
      <c r="BC3" s="12">
        <v>0</v>
      </c>
      <c r="BD3" s="12">
        <v>116614488</v>
      </c>
      <c r="BE3" s="12">
        <v>0</v>
      </c>
      <c r="BF3" s="12">
        <v>28182781</v>
      </c>
      <c r="BG3" s="12">
        <v>0</v>
      </c>
      <c r="BH3" s="12">
        <v>21129828</v>
      </c>
      <c r="BI3" s="12">
        <v>0</v>
      </c>
      <c r="BJ3" s="12">
        <v>0</v>
      </c>
      <c r="BK3" s="12">
        <v>88860412</v>
      </c>
      <c r="BL3" s="12">
        <v>40833584</v>
      </c>
      <c r="BM3" s="12">
        <v>245849193</v>
      </c>
      <c r="BN3" s="12">
        <v>44635541</v>
      </c>
      <c r="BO3" s="12">
        <v>80919922</v>
      </c>
      <c r="BP3" s="12">
        <v>46914855</v>
      </c>
      <c r="BQ3" s="12">
        <v>0</v>
      </c>
      <c r="BR3" s="12">
        <v>0</v>
      </c>
      <c r="BS3" s="12">
        <v>0</v>
      </c>
      <c r="BT3" s="12">
        <v>1684619733</v>
      </c>
      <c r="BU3" s="12">
        <v>43281137</v>
      </c>
      <c r="BV3" s="12">
        <v>0</v>
      </c>
      <c r="BW3" s="12">
        <v>140654454</v>
      </c>
      <c r="BX3" s="12">
        <v>203605821</v>
      </c>
      <c r="BY3" s="12">
        <v>0</v>
      </c>
      <c r="BZ3" s="12">
        <v>0</v>
      </c>
      <c r="CA3" s="12">
        <v>22249570</v>
      </c>
      <c r="CB3" s="12">
        <v>258749607</v>
      </c>
      <c r="CC3" s="12">
        <v>31886199</v>
      </c>
      <c r="CD3" s="12">
        <v>0</v>
      </c>
      <c r="CE3" s="12">
        <v>0</v>
      </c>
      <c r="CF3" s="12">
        <v>0</v>
      </c>
      <c r="CG3" s="12">
        <v>0</v>
      </c>
      <c r="CH3" s="12">
        <v>0</v>
      </c>
    </row>
    <row r="4" spans="1:86" ht="15">
      <c r="A4" s="13" t="s">
        <v>1</v>
      </c>
      <c r="B4" s="1" t="s">
        <v>8</v>
      </c>
      <c r="C4" s="12">
        <v>858107344</v>
      </c>
      <c r="D4" s="12">
        <v>415358197</v>
      </c>
      <c r="E4" s="12">
        <v>0</v>
      </c>
      <c r="F4" s="12">
        <v>19037795</v>
      </c>
      <c r="G4" s="12">
        <v>10007000</v>
      </c>
      <c r="H4" s="12">
        <v>0</v>
      </c>
      <c r="I4" s="12">
        <v>0</v>
      </c>
      <c r="J4" s="12">
        <v>0</v>
      </c>
      <c r="K4" s="12">
        <v>104291341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2">
        <v>0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0</v>
      </c>
      <c r="AV4" s="12">
        <v>0</v>
      </c>
      <c r="AW4" s="12">
        <v>0</v>
      </c>
      <c r="AX4" s="12">
        <v>0</v>
      </c>
      <c r="AY4" s="12">
        <v>195536780</v>
      </c>
      <c r="AZ4" s="12">
        <v>5110000</v>
      </c>
      <c r="BA4" s="12">
        <v>1150000</v>
      </c>
      <c r="BB4" s="12">
        <v>11987520</v>
      </c>
      <c r="BC4" s="12">
        <v>0</v>
      </c>
      <c r="BD4" s="12">
        <v>6985000</v>
      </c>
      <c r="BE4" s="12">
        <v>0</v>
      </c>
      <c r="BF4" s="12">
        <v>1005000</v>
      </c>
      <c r="BG4" s="12">
        <v>0</v>
      </c>
      <c r="BH4" s="12">
        <v>430000</v>
      </c>
      <c r="BI4" s="12">
        <v>0</v>
      </c>
      <c r="BJ4" s="12">
        <v>0</v>
      </c>
      <c r="BK4" s="12">
        <v>2025000</v>
      </c>
      <c r="BL4" s="12">
        <v>995000</v>
      </c>
      <c r="BM4" s="12">
        <v>10224086</v>
      </c>
      <c r="BN4" s="12">
        <v>1640000</v>
      </c>
      <c r="BO4" s="12">
        <v>1909000</v>
      </c>
      <c r="BP4" s="12">
        <v>1210000</v>
      </c>
      <c r="BQ4" s="12">
        <v>0</v>
      </c>
      <c r="BR4" s="12">
        <v>0</v>
      </c>
      <c r="BS4" s="12">
        <v>0</v>
      </c>
      <c r="BT4" s="12">
        <v>19960128</v>
      </c>
      <c r="BU4" s="12">
        <v>440000</v>
      </c>
      <c r="BV4" s="12">
        <v>0</v>
      </c>
      <c r="BW4" s="12">
        <v>15020000</v>
      </c>
      <c r="BX4" s="12">
        <v>23392596</v>
      </c>
      <c r="BY4" s="12">
        <v>0</v>
      </c>
      <c r="BZ4" s="12">
        <v>0</v>
      </c>
      <c r="CA4" s="12">
        <v>550000</v>
      </c>
      <c r="CB4" s="12">
        <v>9357901</v>
      </c>
      <c r="CC4" s="12">
        <v>485000</v>
      </c>
      <c r="CD4" s="12">
        <v>0</v>
      </c>
      <c r="CE4" s="12">
        <v>0</v>
      </c>
      <c r="CF4" s="12">
        <v>0</v>
      </c>
      <c r="CG4" s="12">
        <v>0</v>
      </c>
      <c r="CH4" s="12">
        <v>0</v>
      </c>
    </row>
    <row r="5" spans="1:86" ht="15">
      <c r="A5" s="13" t="s">
        <v>2</v>
      </c>
      <c r="B5" s="1" t="s">
        <v>9</v>
      </c>
      <c r="C5" s="12">
        <v>168849005</v>
      </c>
      <c r="D5" s="12">
        <v>38480742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1169807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12868257</v>
      </c>
      <c r="Y5" s="12">
        <v>0</v>
      </c>
      <c r="Z5" s="12">
        <v>0</v>
      </c>
      <c r="AA5" s="12">
        <v>0</v>
      </c>
      <c r="AB5" s="12">
        <v>0</v>
      </c>
      <c r="AC5" s="12">
        <v>7020064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>
        <v>0</v>
      </c>
      <c r="AN5" s="12">
        <v>0</v>
      </c>
      <c r="AO5" s="12">
        <v>0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0</v>
      </c>
      <c r="AX5" s="12">
        <v>0</v>
      </c>
      <c r="AY5" s="12">
        <v>53934875</v>
      </c>
      <c r="AZ5" s="12">
        <v>1270000</v>
      </c>
      <c r="BA5" s="12">
        <v>310000</v>
      </c>
      <c r="BB5" s="12">
        <v>4390453</v>
      </c>
      <c r="BC5" s="12">
        <v>0</v>
      </c>
      <c r="BD5" s="12">
        <v>1682652</v>
      </c>
      <c r="BE5" s="12">
        <v>0</v>
      </c>
      <c r="BF5" s="12">
        <v>0</v>
      </c>
      <c r="BG5" s="12">
        <v>0</v>
      </c>
      <c r="BH5" s="12">
        <v>330000</v>
      </c>
      <c r="BI5" s="12">
        <v>0</v>
      </c>
      <c r="BJ5" s="12">
        <v>0</v>
      </c>
      <c r="BK5" s="12">
        <v>1530000</v>
      </c>
      <c r="BL5" s="12">
        <v>760000</v>
      </c>
      <c r="BM5" s="12">
        <v>0</v>
      </c>
      <c r="BN5" s="12">
        <v>0</v>
      </c>
      <c r="BO5" s="12">
        <v>1720000</v>
      </c>
      <c r="BP5" s="12">
        <v>1020000</v>
      </c>
      <c r="BQ5" s="12">
        <v>0</v>
      </c>
      <c r="BR5" s="12">
        <v>0</v>
      </c>
      <c r="BS5" s="12">
        <v>0</v>
      </c>
      <c r="BT5" s="12">
        <v>30498400</v>
      </c>
      <c r="BU5" s="12">
        <v>475000</v>
      </c>
      <c r="BV5" s="12">
        <v>0</v>
      </c>
      <c r="BW5" s="12">
        <v>2390000</v>
      </c>
      <c r="BX5" s="12">
        <v>3475493</v>
      </c>
      <c r="BY5" s="12">
        <v>0</v>
      </c>
      <c r="BZ5" s="12">
        <v>0</v>
      </c>
      <c r="CA5" s="12">
        <v>405000</v>
      </c>
      <c r="CB5" s="12">
        <v>4728262</v>
      </c>
      <c r="CC5" s="12">
        <v>390000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</row>
    <row r="6" spans="1:86" ht="30">
      <c r="A6" s="13" t="s">
        <v>3</v>
      </c>
      <c r="B6" s="1" t="s">
        <v>10</v>
      </c>
      <c r="C6" s="12">
        <v>175154135</v>
      </c>
      <c r="D6" s="12">
        <v>17511509</v>
      </c>
      <c r="E6" s="12">
        <v>0</v>
      </c>
      <c r="F6" s="12">
        <v>1250000</v>
      </c>
      <c r="G6" s="12">
        <v>0</v>
      </c>
      <c r="H6" s="12">
        <v>0</v>
      </c>
      <c r="I6" s="12">
        <v>0</v>
      </c>
      <c r="J6" s="12">
        <v>0</v>
      </c>
      <c r="K6" s="12">
        <v>2329779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29534473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587911</v>
      </c>
      <c r="AJ6" s="12">
        <v>0</v>
      </c>
      <c r="AK6" s="12">
        <v>0</v>
      </c>
      <c r="AL6" s="12">
        <v>0</v>
      </c>
      <c r="AM6" s="12">
        <v>0</v>
      </c>
      <c r="AN6" s="12">
        <v>0</v>
      </c>
      <c r="AO6" s="12">
        <v>0</v>
      </c>
      <c r="AP6" s="12">
        <v>0</v>
      </c>
      <c r="AQ6" s="12">
        <v>0</v>
      </c>
      <c r="AR6" s="12">
        <v>0</v>
      </c>
      <c r="AS6" s="12">
        <v>0</v>
      </c>
      <c r="AT6" s="12">
        <v>0</v>
      </c>
      <c r="AU6" s="12">
        <v>0</v>
      </c>
      <c r="AV6" s="12">
        <v>0</v>
      </c>
      <c r="AW6" s="12">
        <v>0</v>
      </c>
      <c r="AX6" s="12">
        <v>0</v>
      </c>
      <c r="AY6" s="12">
        <v>68820257</v>
      </c>
      <c r="AZ6" s="12">
        <v>496635</v>
      </c>
      <c r="BA6" s="12">
        <v>1750872</v>
      </c>
      <c r="BB6" s="12">
        <v>1320392</v>
      </c>
      <c r="BC6" s="12">
        <v>0</v>
      </c>
      <c r="BD6" s="12">
        <v>12028</v>
      </c>
      <c r="BE6" s="12">
        <v>0</v>
      </c>
      <c r="BF6" s="12">
        <v>0</v>
      </c>
      <c r="BG6" s="12">
        <v>0</v>
      </c>
      <c r="BH6" s="12">
        <v>0</v>
      </c>
      <c r="BI6" s="12">
        <v>0</v>
      </c>
      <c r="BJ6" s="12">
        <v>0</v>
      </c>
      <c r="BK6" s="12">
        <v>0</v>
      </c>
      <c r="BL6" s="12">
        <v>100000</v>
      </c>
      <c r="BM6" s="12">
        <v>3583904</v>
      </c>
      <c r="BN6" s="12">
        <v>540833</v>
      </c>
      <c r="BO6" s="12">
        <v>265500</v>
      </c>
      <c r="BP6" s="12">
        <v>0</v>
      </c>
      <c r="BQ6" s="12">
        <v>0</v>
      </c>
      <c r="BR6" s="12">
        <v>0</v>
      </c>
      <c r="BS6" s="12">
        <v>0</v>
      </c>
      <c r="BT6" s="12">
        <v>25039401</v>
      </c>
      <c r="BU6" s="12">
        <v>125000</v>
      </c>
      <c r="BV6" s="12">
        <v>0</v>
      </c>
      <c r="BW6" s="12">
        <v>4336301</v>
      </c>
      <c r="BX6" s="12">
        <v>5930469</v>
      </c>
      <c r="BY6" s="12">
        <v>0</v>
      </c>
      <c r="BZ6" s="12">
        <v>0</v>
      </c>
      <c r="CA6" s="12">
        <v>502747</v>
      </c>
      <c r="CB6" s="12">
        <v>7549124</v>
      </c>
      <c r="CC6" s="12">
        <v>3567000</v>
      </c>
      <c r="CD6" s="12">
        <v>0</v>
      </c>
      <c r="CE6" s="12">
        <v>0</v>
      </c>
      <c r="CF6" s="12">
        <v>0</v>
      </c>
      <c r="CG6" s="12">
        <v>0</v>
      </c>
      <c r="CH6" s="12">
        <v>0</v>
      </c>
    </row>
    <row r="7" spans="1:86" ht="15">
      <c r="A7" s="13" t="s">
        <v>11</v>
      </c>
      <c r="B7" s="1" t="s">
        <v>12</v>
      </c>
      <c r="C7" s="12">
        <v>1277200</v>
      </c>
      <c r="D7" s="12">
        <v>1277200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0</v>
      </c>
      <c r="CF7" s="12">
        <v>0</v>
      </c>
      <c r="CG7" s="12">
        <v>0</v>
      </c>
      <c r="CH7" s="12">
        <v>0</v>
      </c>
    </row>
    <row r="8" spans="1:86" ht="15">
      <c r="A8" s="13" t="s">
        <v>13</v>
      </c>
      <c r="B8" s="1" t="s">
        <v>14</v>
      </c>
      <c r="C8" s="12">
        <v>169241352</v>
      </c>
      <c r="D8" s="12">
        <v>41739833</v>
      </c>
      <c r="E8" s="12">
        <v>0</v>
      </c>
      <c r="F8" s="12">
        <v>5745000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34978633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59381936</v>
      </c>
      <c r="AZ8" s="12">
        <v>1046400</v>
      </c>
      <c r="BA8" s="12">
        <v>0</v>
      </c>
      <c r="BB8" s="12">
        <v>0</v>
      </c>
      <c r="BC8" s="12">
        <v>0</v>
      </c>
      <c r="BD8" s="12">
        <v>978000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2044800</v>
      </c>
      <c r="BL8" s="12">
        <v>0</v>
      </c>
      <c r="BM8" s="12">
        <v>711200</v>
      </c>
      <c r="BN8" s="12">
        <v>711200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14968200</v>
      </c>
      <c r="BU8" s="12">
        <v>327630</v>
      </c>
      <c r="BV8" s="12">
        <v>0</v>
      </c>
      <c r="BW8" s="12">
        <v>0</v>
      </c>
      <c r="BX8" s="12">
        <v>2696920</v>
      </c>
      <c r="BY8" s="12">
        <v>0</v>
      </c>
      <c r="BZ8" s="12">
        <v>0</v>
      </c>
      <c r="CA8" s="12">
        <v>0</v>
      </c>
      <c r="CB8" s="12">
        <v>3911600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</row>
    <row r="9" spans="1:86" ht="15">
      <c r="A9" s="13" t="s">
        <v>15</v>
      </c>
      <c r="B9" s="1" t="s">
        <v>16</v>
      </c>
      <c r="C9" s="12">
        <v>587723326</v>
      </c>
      <c r="D9" s="12">
        <v>115203129</v>
      </c>
      <c r="E9" s="12">
        <v>0</v>
      </c>
      <c r="F9" s="12">
        <v>14101260</v>
      </c>
      <c r="G9" s="12">
        <v>0</v>
      </c>
      <c r="H9" s="12">
        <v>0</v>
      </c>
      <c r="I9" s="12">
        <v>0</v>
      </c>
      <c r="J9" s="12">
        <v>0</v>
      </c>
      <c r="K9" s="12">
        <v>21082576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69871556</v>
      </c>
      <c r="Y9" s="12">
        <v>0</v>
      </c>
      <c r="Z9" s="12">
        <v>0</v>
      </c>
      <c r="AA9" s="12">
        <v>0</v>
      </c>
      <c r="AB9" s="12">
        <v>0</v>
      </c>
      <c r="AC9" s="12">
        <v>807813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183455531</v>
      </c>
      <c r="AZ9" s="12">
        <v>6115462</v>
      </c>
      <c r="BA9" s="12">
        <v>986578</v>
      </c>
      <c r="BB9" s="12">
        <v>17246315</v>
      </c>
      <c r="BC9" s="12">
        <v>0</v>
      </c>
      <c r="BD9" s="12">
        <v>8556979</v>
      </c>
      <c r="BE9" s="12">
        <v>0</v>
      </c>
      <c r="BF9" s="12">
        <v>1117111</v>
      </c>
      <c r="BG9" s="12">
        <v>0</v>
      </c>
      <c r="BH9" s="12">
        <v>1003125</v>
      </c>
      <c r="BI9" s="12">
        <v>0</v>
      </c>
      <c r="BJ9" s="12">
        <v>0</v>
      </c>
      <c r="BK9" s="12">
        <v>5027394</v>
      </c>
      <c r="BL9" s="12">
        <v>2320133</v>
      </c>
      <c r="BM9" s="12">
        <v>11093609</v>
      </c>
      <c r="BN9" s="12">
        <v>2594314</v>
      </c>
      <c r="BO9" s="12">
        <v>4421768</v>
      </c>
      <c r="BP9" s="12">
        <v>2624411</v>
      </c>
      <c r="BQ9" s="12">
        <v>0</v>
      </c>
      <c r="BR9" s="12">
        <v>0</v>
      </c>
      <c r="BS9" s="12">
        <v>0</v>
      </c>
      <c r="BT9" s="12">
        <v>80640842</v>
      </c>
      <c r="BU9" s="12">
        <v>3355917</v>
      </c>
      <c r="BV9" s="12">
        <v>0</v>
      </c>
      <c r="BW9" s="12">
        <v>7892049</v>
      </c>
      <c r="BX9" s="12">
        <v>10208003</v>
      </c>
      <c r="BY9" s="12">
        <v>0</v>
      </c>
      <c r="BZ9" s="12">
        <v>0</v>
      </c>
      <c r="CA9" s="12">
        <v>1019531</v>
      </c>
      <c r="CB9" s="12">
        <v>15147131</v>
      </c>
      <c r="CC9" s="12">
        <v>1830789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</row>
    <row r="10" spans="1:86" ht="15">
      <c r="A10" s="13" t="s">
        <v>4</v>
      </c>
      <c r="B10" s="1" t="s">
        <v>17</v>
      </c>
      <c r="C10" s="12">
        <v>1013772</v>
      </c>
      <c r="D10" s="12">
        <v>993772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15000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5000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</row>
    <row r="11" spans="1:86" ht="15">
      <c r="A11" s="13" t="s">
        <v>18</v>
      </c>
      <c r="B11" s="1" t="s">
        <v>19</v>
      </c>
      <c r="C11" s="12">
        <v>55462004</v>
      </c>
      <c r="D11" s="12">
        <v>10535792</v>
      </c>
      <c r="E11" s="12">
        <v>0</v>
      </c>
      <c r="F11" s="12">
        <v>3066049</v>
      </c>
      <c r="G11" s="12">
        <v>0</v>
      </c>
      <c r="H11" s="12">
        <v>0</v>
      </c>
      <c r="I11" s="12">
        <v>0</v>
      </c>
      <c r="J11" s="12">
        <v>0</v>
      </c>
      <c r="K11" s="12">
        <v>5841367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8187473</v>
      </c>
      <c r="Y11" s="12">
        <v>15315</v>
      </c>
      <c r="Z11" s="12">
        <v>0</v>
      </c>
      <c r="AA11" s="12">
        <v>0</v>
      </c>
      <c r="AB11" s="12">
        <v>0</v>
      </c>
      <c r="AC11" s="12">
        <v>530040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176733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14137984</v>
      </c>
      <c r="AZ11" s="12">
        <v>219429</v>
      </c>
      <c r="BA11" s="12">
        <v>0</v>
      </c>
      <c r="BB11" s="12">
        <v>1156925</v>
      </c>
      <c r="BC11" s="12">
        <v>0</v>
      </c>
      <c r="BD11" s="12">
        <v>552531</v>
      </c>
      <c r="BE11" s="12">
        <v>0</v>
      </c>
      <c r="BF11" s="12">
        <v>0</v>
      </c>
      <c r="BG11" s="12">
        <v>0</v>
      </c>
      <c r="BH11" s="12">
        <v>197316</v>
      </c>
      <c r="BI11" s="12">
        <v>0</v>
      </c>
      <c r="BJ11" s="12">
        <v>0</v>
      </c>
      <c r="BK11" s="12">
        <v>382193</v>
      </c>
      <c r="BL11" s="12">
        <v>224805</v>
      </c>
      <c r="BM11" s="12">
        <v>2046248</v>
      </c>
      <c r="BN11" s="12">
        <v>0</v>
      </c>
      <c r="BO11" s="12">
        <v>240975</v>
      </c>
      <c r="BP11" s="12">
        <v>365715</v>
      </c>
      <c r="BQ11" s="12">
        <v>0</v>
      </c>
      <c r="BR11" s="12">
        <v>0</v>
      </c>
      <c r="BS11" s="12">
        <v>0</v>
      </c>
      <c r="BT11" s="12">
        <v>4746630</v>
      </c>
      <c r="BU11" s="12">
        <v>45924</v>
      </c>
      <c r="BV11" s="12">
        <v>0</v>
      </c>
      <c r="BW11" s="12">
        <v>361899</v>
      </c>
      <c r="BX11" s="12">
        <v>700829</v>
      </c>
      <c r="BY11" s="12">
        <v>0</v>
      </c>
      <c r="BZ11" s="12">
        <v>0</v>
      </c>
      <c r="CA11" s="12">
        <v>196575</v>
      </c>
      <c r="CB11" s="12">
        <v>1484495</v>
      </c>
      <c r="CC11" s="12">
        <v>48762</v>
      </c>
      <c r="CD11" s="12">
        <v>0</v>
      </c>
      <c r="CE11" s="12">
        <v>0</v>
      </c>
      <c r="CF11" s="12">
        <v>0</v>
      </c>
      <c r="CG11" s="12">
        <v>0</v>
      </c>
      <c r="CH11" s="12">
        <v>0</v>
      </c>
    </row>
    <row r="12" spans="1:86" ht="15">
      <c r="A12" s="13" t="s">
        <v>20</v>
      </c>
      <c r="B12" s="1" t="s">
        <v>21</v>
      </c>
      <c r="C12" s="12">
        <v>165488148</v>
      </c>
      <c r="D12" s="12">
        <v>152324308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13163840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2">
        <v>0</v>
      </c>
      <c r="BX12" s="12">
        <v>0</v>
      </c>
      <c r="BY12" s="12">
        <v>0</v>
      </c>
      <c r="BZ12" s="12">
        <v>0</v>
      </c>
      <c r="CA12" s="12">
        <v>0</v>
      </c>
      <c r="CB12" s="12">
        <v>0</v>
      </c>
      <c r="CC12" s="12">
        <v>0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</row>
    <row r="13" spans="1:86" ht="15">
      <c r="A13" s="13" t="s">
        <v>719</v>
      </c>
      <c r="B13" s="1" t="s">
        <v>720</v>
      </c>
      <c r="C13" s="12">
        <v>3233684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3233684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</row>
    <row r="14" spans="1:86" ht="15">
      <c r="A14" s="13" t="s">
        <v>22</v>
      </c>
      <c r="B14" s="1" t="s">
        <v>23</v>
      </c>
      <c r="C14" s="12">
        <v>3960443</v>
      </c>
      <c r="D14" s="12">
        <v>3050203</v>
      </c>
      <c r="E14" s="12">
        <v>0</v>
      </c>
      <c r="F14" s="12">
        <v>280000</v>
      </c>
      <c r="G14" s="12">
        <v>0</v>
      </c>
      <c r="H14" s="12">
        <v>0</v>
      </c>
      <c r="I14" s="12">
        <v>0</v>
      </c>
      <c r="J14" s="12">
        <v>0</v>
      </c>
      <c r="K14" s="12">
        <v>480240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150000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</row>
    <row r="15" spans="1:86" ht="15">
      <c r="A15" s="13" t="s">
        <v>24</v>
      </c>
      <c r="B15" s="1" t="s">
        <v>25</v>
      </c>
      <c r="C15" s="12">
        <v>1078085483</v>
      </c>
      <c r="D15" s="12">
        <v>39584879</v>
      </c>
      <c r="E15" s="12">
        <v>0</v>
      </c>
      <c r="F15" s="12">
        <v>53843200</v>
      </c>
      <c r="G15" s="12">
        <v>40354427</v>
      </c>
      <c r="H15" s="12">
        <v>0</v>
      </c>
      <c r="I15" s="12">
        <v>0</v>
      </c>
      <c r="J15" s="12">
        <v>0</v>
      </c>
      <c r="K15" s="12">
        <v>33960590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578056013</v>
      </c>
      <c r="Y15" s="12">
        <v>0</v>
      </c>
      <c r="Z15" s="12">
        <v>0</v>
      </c>
      <c r="AA15" s="12">
        <v>0</v>
      </c>
      <c r="AB15" s="12">
        <v>0</v>
      </c>
      <c r="AC15" s="12">
        <v>648953</v>
      </c>
      <c r="AD15" s="12">
        <v>0</v>
      </c>
      <c r="AE15" s="12">
        <v>134092</v>
      </c>
      <c r="AF15" s="12">
        <v>0</v>
      </c>
      <c r="AG15" s="12">
        <v>0</v>
      </c>
      <c r="AH15" s="12">
        <v>0</v>
      </c>
      <c r="AI15" s="12">
        <v>2796272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600000</v>
      </c>
      <c r="AY15" s="12">
        <v>86075298</v>
      </c>
      <c r="AZ15" s="12">
        <v>3649021</v>
      </c>
      <c r="BA15" s="12">
        <v>785639</v>
      </c>
      <c r="BB15" s="12">
        <v>7492076</v>
      </c>
      <c r="BC15" s="12">
        <v>0</v>
      </c>
      <c r="BD15" s="12">
        <v>3871569</v>
      </c>
      <c r="BE15" s="12">
        <v>0</v>
      </c>
      <c r="BF15" s="12">
        <v>3753791</v>
      </c>
      <c r="BG15" s="12">
        <v>0</v>
      </c>
      <c r="BH15" s="12">
        <v>2144482</v>
      </c>
      <c r="BI15" s="12">
        <v>0</v>
      </c>
      <c r="BJ15" s="12">
        <v>0</v>
      </c>
      <c r="BK15" s="12">
        <v>11170329</v>
      </c>
      <c r="BL15" s="12">
        <v>5135039</v>
      </c>
      <c r="BM15" s="12">
        <v>16225040</v>
      </c>
      <c r="BN15" s="12">
        <v>3355855</v>
      </c>
      <c r="BO15" s="12">
        <v>12006498</v>
      </c>
      <c r="BP15" s="12">
        <v>6846360</v>
      </c>
      <c r="BQ15" s="12">
        <v>0</v>
      </c>
      <c r="BR15" s="12">
        <v>0</v>
      </c>
      <c r="BS15" s="12">
        <v>0</v>
      </c>
      <c r="BT15" s="12">
        <v>89408817</v>
      </c>
      <c r="BU15" s="12">
        <v>2427736</v>
      </c>
      <c r="BV15" s="12">
        <v>0</v>
      </c>
      <c r="BW15" s="12">
        <v>9971463</v>
      </c>
      <c r="BX15" s="12">
        <v>16005349</v>
      </c>
      <c r="BY15" s="12">
        <v>0</v>
      </c>
      <c r="BZ15" s="12">
        <v>0</v>
      </c>
      <c r="CA15" s="12">
        <v>2601658</v>
      </c>
      <c r="CB15" s="12">
        <v>41616322</v>
      </c>
      <c r="CC15" s="12">
        <v>3564715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</row>
    <row r="16" spans="1:86" ht="15">
      <c r="A16" s="13" t="s">
        <v>26</v>
      </c>
      <c r="B16" s="1" t="s">
        <v>27</v>
      </c>
      <c r="C16" s="12">
        <v>17074065838</v>
      </c>
      <c r="D16" s="12">
        <v>3063684332</v>
      </c>
      <c r="E16" s="12">
        <v>0</v>
      </c>
      <c r="F16" s="12">
        <v>421387203</v>
      </c>
      <c r="G16" s="12">
        <v>50361427</v>
      </c>
      <c r="H16" s="12">
        <v>0</v>
      </c>
      <c r="I16" s="12">
        <v>0</v>
      </c>
      <c r="J16" s="12">
        <v>0</v>
      </c>
      <c r="K16" s="12">
        <v>488127239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4536390093</v>
      </c>
      <c r="Y16" s="12">
        <v>15315</v>
      </c>
      <c r="Z16" s="12">
        <v>0</v>
      </c>
      <c r="AA16" s="12">
        <v>35464808</v>
      </c>
      <c r="AB16" s="12">
        <v>0</v>
      </c>
      <c r="AC16" s="12">
        <v>23375964</v>
      </c>
      <c r="AD16" s="12">
        <v>0</v>
      </c>
      <c r="AE16" s="12">
        <v>134092</v>
      </c>
      <c r="AF16" s="12">
        <v>0</v>
      </c>
      <c r="AG16" s="12">
        <v>0</v>
      </c>
      <c r="AH16" s="12">
        <v>0</v>
      </c>
      <c r="AI16" s="12">
        <v>3565916</v>
      </c>
      <c r="AJ16" s="12">
        <v>20080343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600000</v>
      </c>
      <c r="AY16" s="12">
        <v>4237027152</v>
      </c>
      <c r="AZ16" s="12">
        <v>139049467</v>
      </c>
      <c r="BA16" s="12">
        <v>30593499</v>
      </c>
      <c r="BB16" s="12">
        <v>301733462</v>
      </c>
      <c r="BC16" s="12">
        <v>0</v>
      </c>
      <c r="BD16" s="12">
        <v>139253247</v>
      </c>
      <c r="BE16" s="12">
        <v>0</v>
      </c>
      <c r="BF16" s="12">
        <v>34058683</v>
      </c>
      <c r="BG16" s="12">
        <v>0</v>
      </c>
      <c r="BH16" s="12">
        <v>25234751</v>
      </c>
      <c r="BI16" s="12">
        <v>0</v>
      </c>
      <c r="BJ16" s="12">
        <v>0</v>
      </c>
      <c r="BK16" s="12">
        <v>111040128</v>
      </c>
      <c r="BL16" s="12">
        <v>50368561</v>
      </c>
      <c r="BM16" s="12">
        <v>289733280</v>
      </c>
      <c r="BN16" s="12">
        <v>53477743</v>
      </c>
      <c r="BO16" s="12">
        <v>101483663</v>
      </c>
      <c r="BP16" s="12">
        <v>58981341</v>
      </c>
      <c r="BQ16" s="12">
        <v>0</v>
      </c>
      <c r="BR16" s="12">
        <v>0</v>
      </c>
      <c r="BS16" s="12">
        <v>0</v>
      </c>
      <c r="BT16" s="12">
        <v>1949882151</v>
      </c>
      <c r="BU16" s="12">
        <v>50478344</v>
      </c>
      <c r="BV16" s="12">
        <v>0</v>
      </c>
      <c r="BW16" s="12">
        <v>180626166</v>
      </c>
      <c r="BX16" s="12">
        <v>266015480</v>
      </c>
      <c r="BY16" s="12">
        <v>0</v>
      </c>
      <c r="BZ16" s="12">
        <v>0</v>
      </c>
      <c r="CA16" s="12">
        <v>27525081</v>
      </c>
      <c r="CB16" s="12">
        <v>342544442</v>
      </c>
      <c r="CC16" s="12">
        <v>41772465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</row>
    <row r="17" spans="1:86" ht="15">
      <c r="A17" s="13" t="s">
        <v>28</v>
      </c>
      <c r="B17" s="1" t="s">
        <v>29</v>
      </c>
      <c r="C17" s="12">
        <v>282454506</v>
      </c>
      <c r="D17" s="12">
        <v>282454506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0</v>
      </c>
      <c r="CH17" s="12">
        <v>0</v>
      </c>
    </row>
    <row r="18" spans="1:86" ht="30">
      <c r="A18" s="13" t="s">
        <v>30</v>
      </c>
      <c r="B18" s="1" t="s">
        <v>31</v>
      </c>
      <c r="C18" s="12">
        <v>348993622</v>
      </c>
      <c r="D18" s="12">
        <v>140000363</v>
      </c>
      <c r="E18" s="12">
        <v>0</v>
      </c>
      <c r="F18" s="12">
        <v>30319903</v>
      </c>
      <c r="G18" s="12">
        <v>6946776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240000</v>
      </c>
      <c r="Q18" s="12">
        <v>0</v>
      </c>
      <c r="R18" s="12">
        <v>1004000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14354683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10300947</v>
      </c>
      <c r="AN18" s="12">
        <v>0</v>
      </c>
      <c r="AO18" s="12">
        <v>0</v>
      </c>
      <c r="AP18" s="12">
        <v>7883798</v>
      </c>
      <c r="AQ18" s="12">
        <v>16064660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51356265</v>
      </c>
      <c r="AY18" s="12">
        <v>64050</v>
      </c>
      <c r="AZ18" s="12">
        <v>13616406</v>
      </c>
      <c r="BA18" s="12">
        <v>0</v>
      </c>
      <c r="BB18" s="12">
        <v>91161</v>
      </c>
      <c r="BC18" s="12">
        <v>0</v>
      </c>
      <c r="BD18" s="12">
        <v>0</v>
      </c>
      <c r="BE18" s="12">
        <v>0</v>
      </c>
      <c r="BF18" s="12">
        <v>10446496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331200</v>
      </c>
      <c r="BN18" s="12">
        <v>0</v>
      </c>
      <c r="BO18" s="12">
        <v>3577558</v>
      </c>
      <c r="BP18" s="12">
        <v>0</v>
      </c>
      <c r="BQ18" s="12">
        <v>0</v>
      </c>
      <c r="BR18" s="12">
        <v>6244834</v>
      </c>
      <c r="BS18" s="12">
        <v>0</v>
      </c>
      <c r="BT18" s="12">
        <v>3696450</v>
      </c>
      <c r="BU18" s="12">
        <v>0</v>
      </c>
      <c r="BV18" s="12">
        <v>0</v>
      </c>
      <c r="BW18" s="12">
        <v>0</v>
      </c>
      <c r="BX18" s="12">
        <v>16021212</v>
      </c>
      <c r="BY18" s="12">
        <v>0</v>
      </c>
      <c r="BZ18" s="12">
        <v>0</v>
      </c>
      <c r="CA18" s="12">
        <v>7055860</v>
      </c>
      <c r="CB18" s="12">
        <v>8709000</v>
      </c>
      <c r="CC18" s="12">
        <v>0</v>
      </c>
      <c r="CD18" s="12">
        <v>54270</v>
      </c>
      <c r="CE18" s="12">
        <v>0</v>
      </c>
      <c r="CF18" s="12">
        <v>613730</v>
      </c>
      <c r="CG18" s="12">
        <v>0</v>
      </c>
      <c r="CH18" s="12">
        <v>0</v>
      </c>
    </row>
    <row r="19" spans="1:86" ht="15">
      <c r="A19" s="13" t="s">
        <v>32</v>
      </c>
      <c r="B19" s="1" t="s">
        <v>33</v>
      </c>
      <c r="C19" s="12">
        <v>287020424</v>
      </c>
      <c r="D19" s="12">
        <v>199536316</v>
      </c>
      <c r="E19" s="12">
        <v>142521</v>
      </c>
      <c r="F19" s="12">
        <v>4834755</v>
      </c>
      <c r="G19" s="12">
        <v>24304293</v>
      </c>
      <c r="H19" s="12">
        <v>0</v>
      </c>
      <c r="I19" s="12">
        <v>0</v>
      </c>
      <c r="J19" s="12">
        <v>0</v>
      </c>
      <c r="K19" s="12">
        <v>1431050</v>
      </c>
      <c r="L19" s="12">
        <v>0</v>
      </c>
      <c r="M19" s="12">
        <v>0</v>
      </c>
      <c r="N19" s="12">
        <v>0</v>
      </c>
      <c r="O19" s="12">
        <v>0</v>
      </c>
      <c r="P19" s="12">
        <v>441626</v>
      </c>
      <c r="Q19" s="12">
        <v>0</v>
      </c>
      <c r="R19" s="12">
        <v>1376356</v>
      </c>
      <c r="S19" s="12">
        <v>0</v>
      </c>
      <c r="T19" s="12">
        <v>0</v>
      </c>
      <c r="U19" s="12">
        <v>120082</v>
      </c>
      <c r="V19" s="12">
        <v>0</v>
      </c>
      <c r="W19" s="12">
        <v>0</v>
      </c>
      <c r="X19" s="12">
        <v>8538069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221505</v>
      </c>
      <c r="AJ19" s="12">
        <v>750331</v>
      </c>
      <c r="AK19" s="12">
        <v>0</v>
      </c>
      <c r="AL19" s="12">
        <v>0</v>
      </c>
      <c r="AM19" s="12">
        <v>2535178</v>
      </c>
      <c r="AN19" s="12">
        <v>0</v>
      </c>
      <c r="AO19" s="12">
        <v>0</v>
      </c>
      <c r="AP19" s="12">
        <v>19613656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449525</v>
      </c>
      <c r="AX19" s="12">
        <v>0</v>
      </c>
      <c r="AY19" s="12">
        <v>1432743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1104838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</v>
      </c>
      <c r="BM19" s="12">
        <v>227520</v>
      </c>
      <c r="BN19" s="12">
        <v>0</v>
      </c>
      <c r="BO19" s="12">
        <v>300100</v>
      </c>
      <c r="BP19" s="12">
        <v>222000</v>
      </c>
      <c r="BQ19" s="12">
        <v>0</v>
      </c>
      <c r="BR19" s="12">
        <v>4502183</v>
      </c>
      <c r="BS19" s="12">
        <v>0</v>
      </c>
      <c r="BT19" s="12">
        <v>2905240</v>
      </c>
      <c r="BU19" s="12">
        <v>0</v>
      </c>
      <c r="BV19" s="12">
        <v>0</v>
      </c>
      <c r="BW19" s="12">
        <v>315465</v>
      </c>
      <c r="BX19" s="12">
        <v>5850000</v>
      </c>
      <c r="BY19" s="12">
        <v>0</v>
      </c>
      <c r="BZ19" s="12">
        <v>0</v>
      </c>
      <c r="CA19" s="12">
        <v>35000</v>
      </c>
      <c r="CB19" s="12">
        <v>1905504</v>
      </c>
      <c r="CC19" s="12">
        <v>3450000</v>
      </c>
      <c r="CD19" s="12">
        <v>0</v>
      </c>
      <c r="CE19" s="12">
        <v>0</v>
      </c>
      <c r="CF19" s="12">
        <v>474568</v>
      </c>
      <c r="CG19" s="12">
        <v>0</v>
      </c>
      <c r="CH19" s="12">
        <v>0</v>
      </c>
    </row>
    <row r="20" spans="1:86" ht="15">
      <c r="A20" s="13" t="s">
        <v>34</v>
      </c>
      <c r="B20" s="1" t="s">
        <v>35</v>
      </c>
      <c r="C20" s="12">
        <v>918468552</v>
      </c>
      <c r="D20" s="12">
        <v>621991185</v>
      </c>
      <c r="E20" s="12">
        <v>142521</v>
      </c>
      <c r="F20" s="12">
        <v>35154658</v>
      </c>
      <c r="G20" s="12">
        <v>31251069</v>
      </c>
      <c r="H20" s="12">
        <v>0</v>
      </c>
      <c r="I20" s="12">
        <v>0</v>
      </c>
      <c r="J20" s="12">
        <v>0</v>
      </c>
      <c r="K20" s="12">
        <v>1431050</v>
      </c>
      <c r="L20" s="12">
        <v>0</v>
      </c>
      <c r="M20" s="12">
        <v>0</v>
      </c>
      <c r="N20" s="12">
        <v>0</v>
      </c>
      <c r="O20" s="12">
        <v>0</v>
      </c>
      <c r="P20" s="12">
        <v>681626</v>
      </c>
      <c r="Q20" s="12">
        <v>0</v>
      </c>
      <c r="R20" s="12">
        <v>2380356</v>
      </c>
      <c r="S20" s="12">
        <v>0</v>
      </c>
      <c r="T20" s="12">
        <v>0</v>
      </c>
      <c r="U20" s="12">
        <v>120082</v>
      </c>
      <c r="V20" s="12">
        <v>0</v>
      </c>
      <c r="W20" s="12">
        <v>0</v>
      </c>
      <c r="X20" s="12">
        <v>22892752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221505</v>
      </c>
      <c r="AJ20" s="12">
        <v>750331</v>
      </c>
      <c r="AK20" s="12">
        <v>0</v>
      </c>
      <c r="AL20" s="12">
        <v>0</v>
      </c>
      <c r="AM20" s="12">
        <v>12836125</v>
      </c>
      <c r="AN20" s="12">
        <v>0</v>
      </c>
      <c r="AO20" s="12">
        <v>0</v>
      </c>
      <c r="AP20" s="12">
        <v>27497454</v>
      </c>
      <c r="AQ20" s="12">
        <v>16064660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449525</v>
      </c>
      <c r="AX20" s="12">
        <v>51356265</v>
      </c>
      <c r="AY20" s="12">
        <v>1496793</v>
      </c>
      <c r="AZ20" s="12">
        <v>13616406</v>
      </c>
      <c r="BA20" s="12">
        <v>0</v>
      </c>
      <c r="BB20" s="12">
        <v>91161</v>
      </c>
      <c r="BC20" s="12">
        <v>0</v>
      </c>
      <c r="BD20" s="12">
        <v>0</v>
      </c>
      <c r="BE20" s="12">
        <v>0</v>
      </c>
      <c r="BF20" s="12">
        <v>11551334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558720</v>
      </c>
      <c r="BN20" s="12">
        <v>0</v>
      </c>
      <c r="BO20" s="12">
        <v>3877658</v>
      </c>
      <c r="BP20" s="12">
        <v>222000</v>
      </c>
      <c r="BQ20" s="12">
        <v>0</v>
      </c>
      <c r="BR20" s="12">
        <v>10747017</v>
      </c>
      <c r="BS20" s="12">
        <v>0</v>
      </c>
      <c r="BT20" s="12">
        <v>6601690</v>
      </c>
      <c r="BU20" s="12">
        <v>0</v>
      </c>
      <c r="BV20" s="12">
        <v>0</v>
      </c>
      <c r="BW20" s="12">
        <v>315465</v>
      </c>
      <c r="BX20" s="12">
        <v>21871212</v>
      </c>
      <c r="BY20" s="12">
        <v>0</v>
      </c>
      <c r="BZ20" s="12">
        <v>0</v>
      </c>
      <c r="CA20" s="12">
        <v>7090860</v>
      </c>
      <c r="CB20" s="12">
        <v>10614504</v>
      </c>
      <c r="CC20" s="12">
        <v>3450000</v>
      </c>
      <c r="CD20" s="12">
        <v>54270</v>
      </c>
      <c r="CE20" s="12">
        <v>0</v>
      </c>
      <c r="CF20" s="12">
        <v>1088298</v>
      </c>
      <c r="CG20" s="12">
        <v>0</v>
      </c>
      <c r="CH20" s="12">
        <v>0</v>
      </c>
    </row>
    <row r="21" spans="1:86" ht="15">
      <c r="A21" s="5" t="s">
        <v>36</v>
      </c>
      <c r="B21" s="15" t="s">
        <v>37</v>
      </c>
      <c r="C21" s="14">
        <v>17992534390</v>
      </c>
      <c r="D21" s="14">
        <v>3685675517</v>
      </c>
      <c r="E21" s="14">
        <v>142521</v>
      </c>
      <c r="F21" s="14">
        <v>456541861</v>
      </c>
      <c r="G21" s="14">
        <v>81612496</v>
      </c>
      <c r="H21" s="14">
        <v>0</v>
      </c>
      <c r="I21" s="14">
        <v>0</v>
      </c>
      <c r="J21" s="14">
        <v>0</v>
      </c>
      <c r="K21" s="14">
        <v>489558289</v>
      </c>
      <c r="L21" s="14">
        <v>0</v>
      </c>
      <c r="M21" s="14">
        <v>0</v>
      </c>
      <c r="N21" s="14">
        <v>0</v>
      </c>
      <c r="O21" s="14">
        <v>0</v>
      </c>
      <c r="P21" s="14">
        <v>681626</v>
      </c>
      <c r="Q21" s="14">
        <v>0</v>
      </c>
      <c r="R21" s="14">
        <v>2380356</v>
      </c>
      <c r="S21" s="14">
        <v>0</v>
      </c>
      <c r="T21" s="14">
        <v>0</v>
      </c>
      <c r="U21" s="14">
        <v>120082</v>
      </c>
      <c r="V21" s="14">
        <v>0</v>
      </c>
      <c r="W21" s="14">
        <v>0</v>
      </c>
      <c r="X21" s="14">
        <v>4559282845</v>
      </c>
      <c r="Y21" s="14">
        <v>15315</v>
      </c>
      <c r="Z21" s="14">
        <v>0</v>
      </c>
      <c r="AA21" s="14">
        <v>35464808</v>
      </c>
      <c r="AB21" s="14">
        <v>0</v>
      </c>
      <c r="AC21" s="14">
        <v>23375964</v>
      </c>
      <c r="AD21" s="14">
        <v>0</v>
      </c>
      <c r="AE21" s="14">
        <v>134092</v>
      </c>
      <c r="AF21" s="14">
        <v>0</v>
      </c>
      <c r="AG21" s="14">
        <v>0</v>
      </c>
      <c r="AH21" s="14">
        <v>0</v>
      </c>
      <c r="AI21" s="14">
        <v>3787421</v>
      </c>
      <c r="AJ21" s="14">
        <v>20830674</v>
      </c>
      <c r="AK21" s="14">
        <v>0</v>
      </c>
      <c r="AL21" s="14">
        <v>0</v>
      </c>
      <c r="AM21" s="14">
        <v>12836125</v>
      </c>
      <c r="AN21" s="14">
        <v>0</v>
      </c>
      <c r="AO21" s="14">
        <v>0</v>
      </c>
      <c r="AP21" s="14">
        <v>27497454</v>
      </c>
      <c r="AQ21" s="14">
        <v>16064660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449525</v>
      </c>
      <c r="AX21" s="14">
        <v>51956265</v>
      </c>
      <c r="AY21" s="14">
        <v>4238523945</v>
      </c>
      <c r="AZ21" s="14">
        <v>152665873</v>
      </c>
      <c r="BA21" s="14">
        <v>30593499</v>
      </c>
      <c r="BB21" s="14">
        <v>301824623</v>
      </c>
      <c r="BC21" s="14">
        <v>0</v>
      </c>
      <c r="BD21" s="14">
        <v>139253247</v>
      </c>
      <c r="BE21" s="14">
        <v>0</v>
      </c>
      <c r="BF21" s="14">
        <v>45610017</v>
      </c>
      <c r="BG21" s="14">
        <v>0</v>
      </c>
      <c r="BH21" s="14">
        <v>25234751</v>
      </c>
      <c r="BI21" s="14">
        <v>0</v>
      </c>
      <c r="BJ21" s="14">
        <v>0</v>
      </c>
      <c r="BK21" s="14">
        <v>111040128</v>
      </c>
      <c r="BL21" s="14">
        <v>50368561</v>
      </c>
      <c r="BM21" s="14">
        <v>290292000</v>
      </c>
      <c r="BN21" s="14">
        <v>53477743</v>
      </c>
      <c r="BO21" s="14">
        <v>105361321</v>
      </c>
      <c r="BP21" s="14">
        <v>59203341</v>
      </c>
      <c r="BQ21" s="14">
        <v>0</v>
      </c>
      <c r="BR21" s="14">
        <v>10747017</v>
      </c>
      <c r="BS21" s="14">
        <v>0</v>
      </c>
      <c r="BT21" s="14">
        <v>1956483841</v>
      </c>
      <c r="BU21" s="14">
        <v>50478344</v>
      </c>
      <c r="BV21" s="14">
        <v>0</v>
      </c>
      <c r="BW21" s="14">
        <v>180941631</v>
      </c>
      <c r="BX21" s="14">
        <v>287886692</v>
      </c>
      <c r="BY21" s="14">
        <v>0</v>
      </c>
      <c r="BZ21" s="14">
        <v>0</v>
      </c>
      <c r="CA21" s="14">
        <v>34615941</v>
      </c>
      <c r="CB21" s="14">
        <v>353158946</v>
      </c>
      <c r="CC21" s="14">
        <v>45222465</v>
      </c>
      <c r="CD21" s="14">
        <v>54270</v>
      </c>
      <c r="CE21" s="14">
        <v>0</v>
      </c>
      <c r="CF21" s="14">
        <v>1088298</v>
      </c>
      <c r="CG21" s="14">
        <v>0</v>
      </c>
      <c r="CH21" s="14">
        <v>0</v>
      </c>
    </row>
    <row r="22" spans="1:86" ht="30">
      <c r="A22" s="5" t="s">
        <v>38</v>
      </c>
      <c r="B22" s="15" t="s">
        <v>39</v>
      </c>
      <c r="C22" s="14">
        <v>2286791821</v>
      </c>
      <c r="D22" s="14">
        <v>499441927</v>
      </c>
      <c r="E22" s="14">
        <v>0</v>
      </c>
      <c r="F22" s="14">
        <v>65687420</v>
      </c>
      <c r="G22" s="14">
        <v>10829819</v>
      </c>
      <c r="H22" s="14">
        <v>0</v>
      </c>
      <c r="I22" s="14">
        <v>0</v>
      </c>
      <c r="J22" s="14">
        <v>0</v>
      </c>
      <c r="K22" s="14">
        <v>72922698</v>
      </c>
      <c r="L22" s="14">
        <v>0</v>
      </c>
      <c r="M22" s="14">
        <v>0</v>
      </c>
      <c r="N22" s="14">
        <v>0</v>
      </c>
      <c r="O22" s="14">
        <v>0</v>
      </c>
      <c r="P22" s="14">
        <v>194876</v>
      </c>
      <c r="Q22" s="14">
        <v>0</v>
      </c>
      <c r="R22" s="14">
        <v>339403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399297782</v>
      </c>
      <c r="Y22" s="14">
        <v>0</v>
      </c>
      <c r="Z22" s="14">
        <v>0</v>
      </c>
      <c r="AA22" s="14">
        <v>0</v>
      </c>
      <c r="AB22" s="14">
        <v>0</v>
      </c>
      <c r="AC22" s="14">
        <v>3035464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2053412</v>
      </c>
      <c r="AN22" s="14">
        <v>0</v>
      </c>
      <c r="AO22" s="14">
        <v>0</v>
      </c>
      <c r="AP22" s="14">
        <v>7327053</v>
      </c>
      <c r="AQ22" s="14">
        <v>1592136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9219</v>
      </c>
      <c r="AX22" s="14">
        <v>5686159</v>
      </c>
      <c r="AY22" s="14">
        <v>571716587</v>
      </c>
      <c r="AZ22" s="14">
        <v>19695753</v>
      </c>
      <c r="BA22" s="14">
        <v>4203498</v>
      </c>
      <c r="BB22" s="14">
        <v>83533154</v>
      </c>
      <c r="BC22" s="14">
        <v>0</v>
      </c>
      <c r="BD22" s="14">
        <v>18120968</v>
      </c>
      <c r="BE22" s="14">
        <v>0</v>
      </c>
      <c r="BF22" s="14">
        <v>2787403</v>
      </c>
      <c r="BG22" s="14">
        <v>0</v>
      </c>
      <c r="BH22" s="14">
        <v>3405334</v>
      </c>
      <c r="BI22" s="14">
        <v>0</v>
      </c>
      <c r="BJ22" s="14">
        <v>0</v>
      </c>
      <c r="BK22" s="14">
        <v>14877531</v>
      </c>
      <c r="BL22" s="14">
        <v>6871438</v>
      </c>
      <c r="BM22" s="14">
        <v>44409156</v>
      </c>
      <c r="BN22" s="14">
        <v>6835449</v>
      </c>
      <c r="BO22" s="14">
        <v>13323512</v>
      </c>
      <c r="BP22" s="14">
        <v>8022075</v>
      </c>
      <c r="BQ22" s="14">
        <v>0</v>
      </c>
      <c r="BR22" s="14">
        <v>1060627</v>
      </c>
      <c r="BS22" s="14">
        <v>0</v>
      </c>
      <c r="BT22" s="14">
        <v>276148701</v>
      </c>
      <c r="BU22" s="14">
        <v>8024417</v>
      </c>
      <c r="BV22" s="14">
        <v>0</v>
      </c>
      <c r="BW22" s="14">
        <v>26550490</v>
      </c>
      <c r="BX22" s="14">
        <v>43409968</v>
      </c>
      <c r="BY22" s="14">
        <v>0</v>
      </c>
      <c r="BZ22" s="14">
        <v>0</v>
      </c>
      <c r="CA22" s="14">
        <v>2891156</v>
      </c>
      <c r="CB22" s="14">
        <v>55717511</v>
      </c>
      <c r="CC22" s="14">
        <v>6583320</v>
      </c>
      <c r="CD22" s="14">
        <v>0</v>
      </c>
      <c r="CE22" s="14">
        <v>0</v>
      </c>
      <c r="CF22" s="14">
        <v>186405</v>
      </c>
      <c r="CG22" s="14">
        <v>0</v>
      </c>
      <c r="CH22" s="14">
        <v>0</v>
      </c>
    </row>
    <row r="23" spans="1:86" ht="15">
      <c r="A23" s="13" t="s">
        <v>40</v>
      </c>
      <c r="B23" s="1" t="s">
        <v>41</v>
      </c>
      <c r="C23" s="12">
        <v>2071553043</v>
      </c>
      <c r="D23" s="12">
        <v>452194441</v>
      </c>
      <c r="E23" s="12">
        <v>0</v>
      </c>
      <c r="F23" s="12">
        <v>60468903</v>
      </c>
      <c r="G23" s="12">
        <v>9879972</v>
      </c>
      <c r="H23" s="12">
        <v>0</v>
      </c>
      <c r="I23" s="12">
        <v>0</v>
      </c>
      <c r="J23" s="12">
        <v>0</v>
      </c>
      <c r="K23" s="12">
        <v>64461994</v>
      </c>
      <c r="L23" s="12">
        <v>0</v>
      </c>
      <c r="M23" s="12">
        <v>0</v>
      </c>
      <c r="N23" s="12">
        <v>0</v>
      </c>
      <c r="O23" s="12">
        <v>0</v>
      </c>
      <c r="P23" s="12">
        <v>105521</v>
      </c>
      <c r="Q23" s="12">
        <v>0</v>
      </c>
      <c r="R23" s="12">
        <v>339403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367008529</v>
      </c>
      <c r="Y23" s="12">
        <v>0</v>
      </c>
      <c r="Z23" s="12">
        <v>0</v>
      </c>
      <c r="AA23" s="12">
        <v>0</v>
      </c>
      <c r="AB23" s="12">
        <v>0</v>
      </c>
      <c r="AC23" s="12">
        <v>2920152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1672676</v>
      </c>
      <c r="AN23" s="12">
        <v>0</v>
      </c>
      <c r="AO23" s="12">
        <v>0</v>
      </c>
      <c r="AP23" s="12">
        <v>4734221</v>
      </c>
      <c r="AQ23" s="12">
        <v>1592136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9219</v>
      </c>
      <c r="AX23" s="12">
        <v>5686159</v>
      </c>
      <c r="AY23" s="12">
        <v>529589945</v>
      </c>
      <c r="AZ23" s="12">
        <v>18736733</v>
      </c>
      <c r="BA23" s="12">
        <v>3977155</v>
      </c>
      <c r="BB23" s="12">
        <v>66494115</v>
      </c>
      <c r="BC23" s="12">
        <v>0</v>
      </c>
      <c r="BD23" s="12">
        <v>16667812</v>
      </c>
      <c r="BE23" s="12">
        <v>0</v>
      </c>
      <c r="BF23" s="12">
        <v>2347591</v>
      </c>
      <c r="BG23" s="12">
        <v>0</v>
      </c>
      <c r="BH23" s="12">
        <v>3254866</v>
      </c>
      <c r="BI23" s="12">
        <v>0</v>
      </c>
      <c r="BJ23" s="12">
        <v>0</v>
      </c>
      <c r="BK23" s="12">
        <v>14061380</v>
      </c>
      <c r="BL23" s="12">
        <v>6518702</v>
      </c>
      <c r="BM23" s="12">
        <v>37187258</v>
      </c>
      <c r="BN23" s="12">
        <v>6301994</v>
      </c>
      <c r="BO23" s="12">
        <v>11983505</v>
      </c>
      <c r="BP23" s="12">
        <v>7620032</v>
      </c>
      <c r="BQ23" s="12">
        <v>0</v>
      </c>
      <c r="BR23" s="12">
        <v>580208</v>
      </c>
      <c r="BS23" s="12">
        <v>0</v>
      </c>
      <c r="BT23" s="12">
        <v>251432502</v>
      </c>
      <c r="BU23" s="12">
        <v>6640767</v>
      </c>
      <c r="BV23" s="12">
        <v>0</v>
      </c>
      <c r="BW23" s="12">
        <v>24061278</v>
      </c>
      <c r="BX23" s="12">
        <v>35562856</v>
      </c>
      <c r="BY23" s="12">
        <v>0</v>
      </c>
      <c r="BZ23" s="12">
        <v>0</v>
      </c>
      <c r="CA23" s="12">
        <v>2738227</v>
      </c>
      <c r="CB23" s="12">
        <v>48737163</v>
      </c>
      <c r="CC23" s="12">
        <v>5874262</v>
      </c>
      <c r="CD23" s="12">
        <v>0</v>
      </c>
      <c r="CE23" s="12">
        <v>0</v>
      </c>
      <c r="CF23" s="12">
        <v>111366</v>
      </c>
      <c r="CG23" s="12">
        <v>0</v>
      </c>
      <c r="CH23" s="12">
        <v>0</v>
      </c>
    </row>
    <row r="24" spans="1:86" ht="15">
      <c r="A24" s="13" t="s">
        <v>42</v>
      </c>
      <c r="B24" s="1" t="s">
        <v>43</v>
      </c>
      <c r="C24" s="12">
        <v>74698000</v>
      </c>
      <c r="D24" s="12">
        <v>20743000</v>
      </c>
      <c r="E24" s="12">
        <v>0</v>
      </c>
      <c r="F24" s="12">
        <v>1208000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17860000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13877000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5030000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6217000</v>
      </c>
      <c r="BU24" s="12">
        <v>0</v>
      </c>
      <c r="BV24" s="12">
        <v>0</v>
      </c>
      <c r="BW24" s="12">
        <v>0</v>
      </c>
      <c r="BX24" s="12">
        <v>6151000</v>
      </c>
      <c r="BY24" s="12">
        <v>0</v>
      </c>
      <c r="BZ24" s="12">
        <v>0</v>
      </c>
      <c r="CA24" s="12">
        <v>0</v>
      </c>
      <c r="CB24" s="12">
        <v>3612000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</row>
    <row r="25" spans="1:86" ht="15">
      <c r="A25" s="13" t="s">
        <v>44</v>
      </c>
      <c r="B25" s="1" t="s">
        <v>45</v>
      </c>
      <c r="C25" s="12">
        <v>38804115</v>
      </c>
      <c r="D25" s="12">
        <v>4037124</v>
      </c>
      <c r="E25" s="12">
        <v>0</v>
      </c>
      <c r="F25" s="12">
        <v>1219154</v>
      </c>
      <c r="G25" s="12">
        <v>0</v>
      </c>
      <c r="H25" s="12">
        <v>0</v>
      </c>
      <c r="I25" s="12">
        <v>0</v>
      </c>
      <c r="J25" s="12">
        <v>0</v>
      </c>
      <c r="K25" s="12">
        <v>4894318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3541226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14232775</v>
      </c>
      <c r="AZ25" s="12">
        <v>41703</v>
      </c>
      <c r="BA25" s="12">
        <v>78357</v>
      </c>
      <c r="BB25" s="12">
        <v>517358</v>
      </c>
      <c r="BC25" s="12">
        <v>0</v>
      </c>
      <c r="BD25" s="12">
        <v>175425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65023</v>
      </c>
      <c r="BL25" s="12">
        <v>4718</v>
      </c>
      <c r="BM25" s="12">
        <v>488220</v>
      </c>
      <c r="BN25" s="12">
        <v>144310</v>
      </c>
      <c r="BO25" s="12">
        <v>690864</v>
      </c>
      <c r="BP25" s="12">
        <v>8383</v>
      </c>
      <c r="BQ25" s="12">
        <v>0</v>
      </c>
      <c r="BR25" s="12">
        <v>0</v>
      </c>
      <c r="BS25" s="12">
        <v>0</v>
      </c>
      <c r="BT25" s="12">
        <v>5899189</v>
      </c>
      <c r="BU25" s="12">
        <v>880265</v>
      </c>
      <c r="BV25" s="12">
        <v>0</v>
      </c>
      <c r="BW25" s="12">
        <v>441664</v>
      </c>
      <c r="BX25" s="12">
        <v>178942</v>
      </c>
      <c r="BY25" s="12">
        <v>0</v>
      </c>
      <c r="BZ25" s="12">
        <v>0</v>
      </c>
      <c r="CA25" s="12">
        <v>0</v>
      </c>
      <c r="CB25" s="12">
        <v>830656</v>
      </c>
      <c r="CC25" s="12">
        <v>434441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</row>
    <row r="26" spans="1:86" ht="45">
      <c r="A26" s="13" t="s">
        <v>516</v>
      </c>
      <c r="B26" s="1" t="s">
        <v>515</v>
      </c>
      <c r="C26" s="12">
        <v>55088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55088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</row>
    <row r="27" spans="1:86" ht="15">
      <c r="A27" s="13" t="s">
        <v>46</v>
      </c>
      <c r="B27" s="1" t="s">
        <v>47</v>
      </c>
      <c r="C27" s="12">
        <v>101681575</v>
      </c>
      <c r="D27" s="12">
        <v>22467362</v>
      </c>
      <c r="E27" s="12">
        <v>0</v>
      </c>
      <c r="F27" s="12">
        <v>2791363</v>
      </c>
      <c r="G27" s="12">
        <v>949847</v>
      </c>
      <c r="H27" s="12">
        <v>0</v>
      </c>
      <c r="I27" s="12">
        <v>0</v>
      </c>
      <c r="J27" s="12">
        <v>0</v>
      </c>
      <c r="K27" s="12">
        <v>3566386</v>
      </c>
      <c r="L27" s="12">
        <v>0</v>
      </c>
      <c r="M27" s="12">
        <v>0</v>
      </c>
      <c r="N27" s="12">
        <v>0</v>
      </c>
      <c r="O27" s="12">
        <v>0</v>
      </c>
      <c r="P27" s="12">
        <v>89355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10832939</v>
      </c>
      <c r="Y27" s="12">
        <v>0</v>
      </c>
      <c r="Z27" s="12">
        <v>0</v>
      </c>
      <c r="AA27" s="12">
        <v>0</v>
      </c>
      <c r="AB27" s="12">
        <v>0</v>
      </c>
      <c r="AC27" s="12">
        <v>115312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380736</v>
      </c>
      <c r="AN27" s="12">
        <v>0</v>
      </c>
      <c r="AO27" s="12">
        <v>0</v>
      </c>
      <c r="AP27" s="12">
        <v>2592832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27893867</v>
      </c>
      <c r="AZ27" s="12">
        <v>917317</v>
      </c>
      <c r="BA27" s="12">
        <v>147986</v>
      </c>
      <c r="BB27" s="12">
        <v>2644681</v>
      </c>
      <c r="BC27" s="12">
        <v>0</v>
      </c>
      <c r="BD27" s="12">
        <v>1277731</v>
      </c>
      <c r="BE27" s="12">
        <v>0</v>
      </c>
      <c r="BF27" s="12">
        <v>439812</v>
      </c>
      <c r="BG27" s="12">
        <v>0</v>
      </c>
      <c r="BH27" s="12">
        <v>150468</v>
      </c>
      <c r="BI27" s="12">
        <v>0</v>
      </c>
      <c r="BJ27" s="12">
        <v>0</v>
      </c>
      <c r="BK27" s="12">
        <v>751128</v>
      </c>
      <c r="BL27" s="12">
        <v>348018</v>
      </c>
      <c r="BM27" s="12">
        <v>1703678</v>
      </c>
      <c r="BN27" s="12">
        <v>389145</v>
      </c>
      <c r="BO27" s="12">
        <v>649143</v>
      </c>
      <c r="BP27" s="12">
        <v>393660</v>
      </c>
      <c r="BQ27" s="12">
        <v>0</v>
      </c>
      <c r="BR27" s="12">
        <v>480419</v>
      </c>
      <c r="BS27" s="12">
        <v>0</v>
      </c>
      <c r="BT27" s="12">
        <v>12600010</v>
      </c>
      <c r="BU27" s="12">
        <v>503385</v>
      </c>
      <c r="BV27" s="12">
        <v>0</v>
      </c>
      <c r="BW27" s="12">
        <v>2047548</v>
      </c>
      <c r="BX27" s="12">
        <v>1517170</v>
      </c>
      <c r="BY27" s="12">
        <v>0</v>
      </c>
      <c r="BZ27" s="12">
        <v>0</v>
      </c>
      <c r="CA27" s="12">
        <v>152929</v>
      </c>
      <c r="CB27" s="12">
        <v>2537692</v>
      </c>
      <c r="CC27" s="12">
        <v>274617</v>
      </c>
      <c r="CD27" s="12">
        <v>0</v>
      </c>
      <c r="CE27" s="12">
        <v>0</v>
      </c>
      <c r="CF27" s="12">
        <v>75039</v>
      </c>
      <c r="CG27" s="12">
        <v>0</v>
      </c>
      <c r="CH27" s="12">
        <v>0</v>
      </c>
    </row>
    <row r="28" spans="1:86" ht="15">
      <c r="A28" s="13" t="s">
        <v>48</v>
      </c>
      <c r="B28" s="1" t="s">
        <v>49</v>
      </c>
      <c r="C28" s="12">
        <v>92738299</v>
      </c>
      <c r="D28" s="12">
        <v>902133</v>
      </c>
      <c r="E28" s="12">
        <v>788511</v>
      </c>
      <c r="F28" s="12">
        <v>123019</v>
      </c>
      <c r="G28" s="12">
        <v>0</v>
      </c>
      <c r="H28" s="12">
        <v>0</v>
      </c>
      <c r="I28" s="12">
        <v>0</v>
      </c>
      <c r="J28" s="12">
        <v>0</v>
      </c>
      <c r="K28" s="12">
        <v>1978819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48756669</v>
      </c>
      <c r="Y28" s="12">
        <v>694381</v>
      </c>
      <c r="Z28" s="12">
        <v>0</v>
      </c>
      <c r="AA28" s="12">
        <v>0</v>
      </c>
      <c r="AB28" s="12">
        <v>0</v>
      </c>
      <c r="AC28" s="12">
        <v>285969</v>
      </c>
      <c r="AD28" s="12">
        <v>6276</v>
      </c>
      <c r="AE28" s="12">
        <v>6276</v>
      </c>
      <c r="AF28" s="12">
        <v>7322</v>
      </c>
      <c r="AG28" s="12">
        <v>0</v>
      </c>
      <c r="AH28" s="12">
        <v>12351</v>
      </c>
      <c r="AI28" s="12">
        <v>6276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634138</v>
      </c>
      <c r="AY28" s="12">
        <v>14749118</v>
      </c>
      <c r="AZ28" s="12">
        <v>0</v>
      </c>
      <c r="BA28" s="12">
        <v>0</v>
      </c>
      <c r="BB28" s="12">
        <v>591938</v>
      </c>
      <c r="BC28" s="12">
        <v>0</v>
      </c>
      <c r="BD28" s="12">
        <v>0</v>
      </c>
      <c r="BE28" s="12">
        <v>0</v>
      </c>
      <c r="BF28" s="12">
        <v>7742989</v>
      </c>
      <c r="BG28" s="12">
        <v>0</v>
      </c>
      <c r="BH28" s="12">
        <v>143777</v>
      </c>
      <c r="BI28" s="12">
        <v>0</v>
      </c>
      <c r="BJ28" s="12">
        <v>0</v>
      </c>
      <c r="BK28" s="12">
        <v>136752</v>
      </c>
      <c r="BL28" s="12">
        <v>0</v>
      </c>
      <c r="BM28" s="12">
        <v>1758319</v>
      </c>
      <c r="BN28" s="12">
        <v>422897</v>
      </c>
      <c r="BO28" s="12">
        <v>555657</v>
      </c>
      <c r="BP28" s="12">
        <v>224162</v>
      </c>
      <c r="BQ28" s="12">
        <v>0</v>
      </c>
      <c r="BR28" s="12">
        <v>0</v>
      </c>
      <c r="BS28" s="12">
        <v>0</v>
      </c>
      <c r="BT28" s="12">
        <v>8233761</v>
      </c>
      <c r="BU28" s="12">
        <v>0</v>
      </c>
      <c r="BV28" s="12">
        <v>0</v>
      </c>
      <c r="BW28" s="12">
        <v>16276</v>
      </c>
      <c r="BX28" s="12">
        <v>3697583</v>
      </c>
      <c r="BY28" s="12">
        <v>0</v>
      </c>
      <c r="BZ28" s="12">
        <v>0</v>
      </c>
      <c r="CA28" s="12">
        <v>0</v>
      </c>
      <c r="CB28" s="12">
        <v>262930</v>
      </c>
      <c r="CC28" s="12">
        <v>0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</row>
    <row r="29" spans="1:86" ht="15">
      <c r="A29" s="13" t="s">
        <v>50</v>
      </c>
      <c r="B29" s="1" t="s">
        <v>51</v>
      </c>
      <c r="C29" s="12">
        <v>298468882</v>
      </c>
      <c r="D29" s="12">
        <v>56245213</v>
      </c>
      <c r="E29" s="12">
        <v>21131886</v>
      </c>
      <c r="F29" s="12">
        <v>10410593</v>
      </c>
      <c r="G29" s="12">
        <v>3725562</v>
      </c>
      <c r="H29" s="12">
        <v>0</v>
      </c>
      <c r="I29" s="12">
        <v>0</v>
      </c>
      <c r="J29" s="12">
        <v>0</v>
      </c>
      <c r="K29" s="12">
        <v>18043583</v>
      </c>
      <c r="L29" s="12">
        <v>0</v>
      </c>
      <c r="M29" s="12">
        <v>0</v>
      </c>
      <c r="N29" s="12">
        <v>0</v>
      </c>
      <c r="O29" s="12">
        <v>0</v>
      </c>
      <c r="P29" s="12">
        <v>1474016</v>
      </c>
      <c r="Q29" s="12">
        <v>0</v>
      </c>
      <c r="R29" s="12">
        <v>300373</v>
      </c>
      <c r="S29" s="12">
        <v>0</v>
      </c>
      <c r="T29" s="12">
        <v>0</v>
      </c>
      <c r="U29" s="12">
        <v>0</v>
      </c>
      <c r="V29" s="12">
        <v>590132</v>
      </c>
      <c r="W29" s="12">
        <v>0</v>
      </c>
      <c r="X29" s="12">
        <v>30206262</v>
      </c>
      <c r="Y29" s="12">
        <v>272689</v>
      </c>
      <c r="Z29" s="12">
        <v>5669</v>
      </c>
      <c r="AA29" s="12">
        <v>18018</v>
      </c>
      <c r="AB29" s="12">
        <v>0</v>
      </c>
      <c r="AC29" s="12">
        <v>14678</v>
      </c>
      <c r="AD29" s="12">
        <v>0</v>
      </c>
      <c r="AE29" s="12">
        <v>55478</v>
      </c>
      <c r="AF29" s="12">
        <v>53496</v>
      </c>
      <c r="AG29" s="12">
        <v>0</v>
      </c>
      <c r="AH29" s="12">
        <v>35368</v>
      </c>
      <c r="AI29" s="12">
        <v>850</v>
      </c>
      <c r="AJ29" s="12">
        <v>179825</v>
      </c>
      <c r="AK29" s="12">
        <v>0</v>
      </c>
      <c r="AL29" s="12">
        <v>0</v>
      </c>
      <c r="AM29" s="12">
        <v>3773426</v>
      </c>
      <c r="AN29" s="12">
        <v>0</v>
      </c>
      <c r="AO29" s="12">
        <v>0</v>
      </c>
      <c r="AP29" s="12">
        <v>2613395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44480</v>
      </c>
      <c r="AX29" s="12">
        <v>548962</v>
      </c>
      <c r="AY29" s="12">
        <v>0</v>
      </c>
      <c r="AZ29" s="12">
        <v>0</v>
      </c>
      <c r="BA29" s="12">
        <v>0</v>
      </c>
      <c r="BB29" s="12">
        <v>45068208</v>
      </c>
      <c r="BC29" s="12">
        <v>0</v>
      </c>
      <c r="BD29" s="12">
        <v>1008700</v>
      </c>
      <c r="BE29" s="12">
        <v>0</v>
      </c>
      <c r="BF29" s="12">
        <v>0</v>
      </c>
      <c r="BG29" s="12">
        <v>3532588</v>
      </c>
      <c r="BH29" s="12">
        <v>114069</v>
      </c>
      <c r="BI29" s="12">
        <v>0</v>
      </c>
      <c r="BJ29" s="12">
        <v>0</v>
      </c>
      <c r="BK29" s="12">
        <v>449723</v>
      </c>
      <c r="BL29" s="12">
        <v>2718643</v>
      </c>
      <c r="BM29" s="12">
        <v>7032225</v>
      </c>
      <c r="BN29" s="12">
        <v>1702921</v>
      </c>
      <c r="BO29" s="12">
        <v>1164910</v>
      </c>
      <c r="BP29" s="12">
        <v>267268</v>
      </c>
      <c r="BQ29" s="12">
        <v>0</v>
      </c>
      <c r="BR29" s="12">
        <v>305070</v>
      </c>
      <c r="BS29" s="12">
        <v>0</v>
      </c>
      <c r="BT29" s="12">
        <v>25837670</v>
      </c>
      <c r="BU29" s="12">
        <v>0</v>
      </c>
      <c r="BV29" s="12">
        <v>0</v>
      </c>
      <c r="BW29" s="12">
        <v>3821547</v>
      </c>
      <c r="BX29" s="12">
        <v>42543588</v>
      </c>
      <c r="BY29" s="12">
        <v>239057</v>
      </c>
      <c r="BZ29" s="12">
        <v>0</v>
      </c>
      <c r="CA29" s="12">
        <v>331303</v>
      </c>
      <c r="CB29" s="12">
        <v>12587166</v>
      </c>
      <c r="CC29" s="12">
        <v>272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</row>
    <row r="30" spans="1:86" ht="15">
      <c r="A30" s="13" t="s">
        <v>52</v>
      </c>
      <c r="B30" s="1" t="s">
        <v>53</v>
      </c>
      <c r="C30" s="12">
        <v>391207181</v>
      </c>
      <c r="D30" s="12">
        <v>57147346</v>
      </c>
      <c r="E30" s="12">
        <v>21920397</v>
      </c>
      <c r="F30" s="12">
        <v>10533612</v>
      </c>
      <c r="G30" s="12">
        <v>3725562</v>
      </c>
      <c r="H30" s="12">
        <v>0</v>
      </c>
      <c r="I30" s="12">
        <v>0</v>
      </c>
      <c r="J30" s="12">
        <v>0</v>
      </c>
      <c r="K30" s="12">
        <v>20022402</v>
      </c>
      <c r="L30" s="12">
        <v>0</v>
      </c>
      <c r="M30" s="12">
        <v>0</v>
      </c>
      <c r="N30" s="12">
        <v>0</v>
      </c>
      <c r="O30" s="12">
        <v>0</v>
      </c>
      <c r="P30" s="12">
        <v>1474016</v>
      </c>
      <c r="Q30" s="12">
        <v>0</v>
      </c>
      <c r="R30" s="12">
        <v>300373</v>
      </c>
      <c r="S30" s="12">
        <v>0</v>
      </c>
      <c r="T30" s="12">
        <v>0</v>
      </c>
      <c r="U30" s="12">
        <v>0</v>
      </c>
      <c r="V30" s="12">
        <v>590132</v>
      </c>
      <c r="W30" s="12">
        <v>0</v>
      </c>
      <c r="X30" s="12">
        <v>78962931</v>
      </c>
      <c r="Y30" s="12">
        <v>967070</v>
      </c>
      <c r="Z30" s="12">
        <v>5669</v>
      </c>
      <c r="AA30" s="12">
        <v>18018</v>
      </c>
      <c r="AB30" s="12">
        <v>0</v>
      </c>
      <c r="AC30" s="12">
        <v>300647</v>
      </c>
      <c r="AD30" s="12">
        <v>6276</v>
      </c>
      <c r="AE30" s="12">
        <v>61754</v>
      </c>
      <c r="AF30" s="12">
        <v>60818</v>
      </c>
      <c r="AG30" s="12">
        <v>0</v>
      </c>
      <c r="AH30" s="12">
        <v>47719</v>
      </c>
      <c r="AI30" s="12">
        <v>7126</v>
      </c>
      <c r="AJ30" s="12">
        <v>179825</v>
      </c>
      <c r="AK30" s="12">
        <v>0</v>
      </c>
      <c r="AL30" s="12">
        <v>0</v>
      </c>
      <c r="AM30" s="12">
        <v>3773426</v>
      </c>
      <c r="AN30" s="12">
        <v>0</v>
      </c>
      <c r="AO30" s="12">
        <v>0</v>
      </c>
      <c r="AP30" s="12">
        <v>2613395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44480</v>
      </c>
      <c r="AX30" s="12">
        <v>1183100</v>
      </c>
      <c r="AY30" s="12">
        <v>14749118</v>
      </c>
      <c r="AZ30" s="12">
        <v>0</v>
      </c>
      <c r="BA30" s="12">
        <v>0</v>
      </c>
      <c r="BB30" s="12">
        <v>45660146</v>
      </c>
      <c r="BC30" s="12">
        <v>0</v>
      </c>
      <c r="BD30" s="12">
        <v>1008700</v>
      </c>
      <c r="BE30" s="12">
        <v>0</v>
      </c>
      <c r="BF30" s="12">
        <v>7742989</v>
      </c>
      <c r="BG30" s="12">
        <v>3532588</v>
      </c>
      <c r="BH30" s="12">
        <v>257846</v>
      </c>
      <c r="BI30" s="12">
        <v>0</v>
      </c>
      <c r="BJ30" s="12">
        <v>0</v>
      </c>
      <c r="BK30" s="12">
        <v>586475</v>
      </c>
      <c r="BL30" s="12">
        <v>2718643</v>
      </c>
      <c r="BM30" s="12">
        <v>8790544</v>
      </c>
      <c r="BN30" s="12">
        <v>2125818</v>
      </c>
      <c r="BO30" s="12">
        <v>1720567</v>
      </c>
      <c r="BP30" s="12">
        <v>491430</v>
      </c>
      <c r="BQ30" s="12">
        <v>0</v>
      </c>
      <c r="BR30" s="12">
        <v>305070</v>
      </c>
      <c r="BS30" s="12">
        <v>0</v>
      </c>
      <c r="BT30" s="12">
        <v>34071431</v>
      </c>
      <c r="BU30" s="12">
        <v>0</v>
      </c>
      <c r="BV30" s="12">
        <v>0</v>
      </c>
      <c r="BW30" s="12">
        <v>3837823</v>
      </c>
      <c r="BX30" s="12">
        <v>46241171</v>
      </c>
      <c r="BY30" s="12">
        <v>239057</v>
      </c>
      <c r="BZ30" s="12">
        <v>0</v>
      </c>
      <c r="CA30" s="12">
        <v>331303</v>
      </c>
      <c r="CB30" s="12">
        <v>12850096</v>
      </c>
      <c r="CC30" s="12">
        <v>272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</row>
    <row r="31" spans="1:86" ht="15">
      <c r="A31" s="13" t="s">
        <v>54</v>
      </c>
      <c r="B31" s="1" t="s">
        <v>55</v>
      </c>
      <c r="C31" s="12">
        <v>685107310</v>
      </c>
      <c r="D31" s="12">
        <v>582017403</v>
      </c>
      <c r="E31" s="12">
        <v>4446563</v>
      </c>
      <c r="F31" s="12">
        <v>6793847</v>
      </c>
      <c r="G31" s="12">
        <v>150523</v>
      </c>
      <c r="H31" s="12">
        <v>0</v>
      </c>
      <c r="I31" s="12">
        <v>0</v>
      </c>
      <c r="J31" s="12">
        <v>0</v>
      </c>
      <c r="K31" s="12">
        <v>18203100</v>
      </c>
      <c r="L31" s="12">
        <v>0</v>
      </c>
      <c r="M31" s="12">
        <v>0</v>
      </c>
      <c r="N31" s="12">
        <v>5800000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64000</v>
      </c>
      <c r="U31" s="12">
        <v>8308174</v>
      </c>
      <c r="V31" s="12">
        <v>2684934</v>
      </c>
      <c r="W31" s="12">
        <v>4365</v>
      </c>
      <c r="X31" s="12">
        <v>34513844</v>
      </c>
      <c r="Y31" s="12">
        <v>1207717</v>
      </c>
      <c r="Z31" s="12">
        <v>0</v>
      </c>
      <c r="AA31" s="12">
        <v>17492</v>
      </c>
      <c r="AB31" s="12">
        <v>0</v>
      </c>
      <c r="AC31" s="12">
        <v>31249</v>
      </c>
      <c r="AD31" s="12">
        <v>0</v>
      </c>
      <c r="AE31" s="12">
        <v>1523331</v>
      </c>
      <c r="AF31" s="12">
        <v>0</v>
      </c>
      <c r="AG31" s="12">
        <v>0</v>
      </c>
      <c r="AH31" s="12">
        <v>520000</v>
      </c>
      <c r="AI31" s="12">
        <v>51489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40456</v>
      </c>
      <c r="AX31" s="12">
        <v>0</v>
      </c>
      <c r="AY31" s="12">
        <v>0</v>
      </c>
      <c r="AZ31" s="12">
        <v>0</v>
      </c>
      <c r="BA31" s="12">
        <v>0</v>
      </c>
      <c r="BB31" s="12">
        <v>9413079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51130</v>
      </c>
      <c r="BI31" s="12">
        <v>0</v>
      </c>
      <c r="BJ31" s="12">
        <v>0</v>
      </c>
      <c r="BK31" s="12">
        <v>51130</v>
      </c>
      <c r="BL31" s="12">
        <v>44550</v>
      </c>
      <c r="BM31" s="12">
        <v>1403193</v>
      </c>
      <c r="BN31" s="12">
        <v>347650</v>
      </c>
      <c r="BO31" s="12">
        <v>1069167</v>
      </c>
      <c r="BP31" s="12">
        <v>331646</v>
      </c>
      <c r="BQ31" s="12">
        <v>0</v>
      </c>
      <c r="BR31" s="12">
        <v>422325</v>
      </c>
      <c r="BS31" s="12">
        <v>0</v>
      </c>
      <c r="BT31" s="12">
        <v>1867073</v>
      </c>
      <c r="BU31" s="12">
        <v>0</v>
      </c>
      <c r="BV31" s="12">
        <v>0</v>
      </c>
      <c r="BW31" s="12">
        <v>316506</v>
      </c>
      <c r="BX31" s="12">
        <v>961022</v>
      </c>
      <c r="BY31" s="12">
        <v>128719</v>
      </c>
      <c r="BZ31" s="12">
        <v>0</v>
      </c>
      <c r="CA31" s="12">
        <v>44544</v>
      </c>
      <c r="CB31" s="12">
        <v>2245844</v>
      </c>
      <c r="CC31" s="12">
        <v>31245</v>
      </c>
      <c r="CD31" s="12">
        <v>0</v>
      </c>
      <c r="CE31" s="12">
        <v>0</v>
      </c>
      <c r="CF31" s="12">
        <v>0</v>
      </c>
      <c r="CG31" s="12">
        <v>0</v>
      </c>
      <c r="CH31" s="12">
        <v>0</v>
      </c>
    </row>
    <row r="32" spans="1:86" ht="15">
      <c r="A32" s="13" t="s">
        <v>56</v>
      </c>
      <c r="B32" s="1" t="s">
        <v>57</v>
      </c>
      <c r="C32" s="12">
        <v>46110796</v>
      </c>
      <c r="D32" s="12">
        <v>13152224</v>
      </c>
      <c r="E32" s="12">
        <v>256128</v>
      </c>
      <c r="F32" s="12">
        <v>4110411</v>
      </c>
      <c r="G32" s="12">
        <v>750788</v>
      </c>
      <c r="H32" s="12">
        <v>0</v>
      </c>
      <c r="I32" s="12">
        <v>0</v>
      </c>
      <c r="J32" s="12">
        <v>0</v>
      </c>
      <c r="K32" s="12">
        <v>3471412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458727</v>
      </c>
      <c r="W32" s="12">
        <v>5255</v>
      </c>
      <c r="X32" s="12">
        <v>9764888</v>
      </c>
      <c r="Y32" s="12">
        <v>502630</v>
      </c>
      <c r="Z32" s="12">
        <v>5346</v>
      </c>
      <c r="AA32" s="12">
        <v>44675</v>
      </c>
      <c r="AB32" s="12">
        <v>6524</v>
      </c>
      <c r="AC32" s="12">
        <v>0</v>
      </c>
      <c r="AD32" s="12">
        <v>27030</v>
      </c>
      <c r="AE32" s="12">
        <v>78041</v>
      </c>
      <c r="AF32" s="12">
        <v>56699</v>
      </c>
      <c r="AG32" s="12">
        <v>0</v>
      </c>
      <c r="AH32" s="12">
        <v>14993</v>
      </c>
      <c r="AI32" s="12">
        <v>316254</v>
      </c>
      <c r="AJ32" s="12">
        <v>22583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4522439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108000</v>
      </c>
      <c r="BI32" s="12">
        <v>0</v>
      </c>
      <c r="BJ32" s="12">
        <v>0</v>
      </c>
      <c r="BK32" s="12">
        <v>108000</v>
      </c>
      <c r="BL32" s="12">
        <v>10669</v>
      </c>
      <c r="BM32" s="12">
        <v>1493408</v>
      </c>
      <c r="BN32" s="12">
        <v>693975</v>
      </c>
      <c r="BO32" s="12">
        <v>371603</v>
      </c>
      <c r="BP32" s="12">
        <v>214748</v>
      </c>
      <c r="BQ32" s="12">
        <v>0</v>
      </c>
      <c r="BR32" s="12">
        <v>74985</v>
      </c>
      <c r="BS32" s="12">
        <v>0</v>
      </c>
      <c r="BT32" s="12">
        <v>1505661</v>
      </c>
      <c r="BU32" s="12">
        <v>0</v>
      </c>
      <c r="BV32" s="12">
        <v>0</v>
      </c>
      <c r="BW32" s="12">
        <v>1064461</v>
      </c>
      <c r="BX32" s="12">
        <v>1101581</v>
      </c>
      <c r="BY32" s="12">
        <v>0</v>
      </c>
      <c r="BZ32" s="12">
        <v>0</v>
      </c>
      <c r="CA32" s="12">
        <v>47216</v>
      </c>
      <c r="CB32" s="12">
        <v>1712892</v>
      </c>
      <c r="CC32" s="12">
        <v>36550</v>
      </c>
      <c r="CD32" s="12">
        <v>0</v>
      </c>
      <c r="CE32" s="12">
        <v>0</v>
      </c>
      <c r="CF32" s="12">
        <v>0</v>
      </c>
      <c r="CG32" s="12">
        <v>0</v>
      </c>
      <c r="CH32" s="12">
        <v>0</v>
      </c>
    </row>
    <row r="33" spans="1:86" ht="15">
      <c r="A33" s="13" t="s">
        <v>58</v>
      </c>
      <c r="B33" s="1" t="s">
        <v>59</v>
      </c>
      <c r="C33" s="12">
        <v>731218106</v>
      </c>
      <c r="D33" s="12">
        <v>595169627</v>
      </c>
      <c r="E33" s="12">
        <v>4702691</v>
      </c>
      <c r="F33" s="12">
        <v>10904258</v>
      </c>
      <c r="G33" s="12">
        <v>901311</v>
      </c>
      <c r="H33" s="12">
        <v>0</v>
      </c>
      <c r="I33" s="12">
        <v>0</v>
      </c>
      <c r="J33" s="12">
        <v>0</v>
      </c>
      <c r="K33" s="12">
        <v>21674512</v>
      </c>
      <c r="L33" s="12">
        <v>0</v>
      </c>
      <c r="M33" s="12">
        <v>0</v>
      </c>
      <c r="N33" s="12">
        <v>5800000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64000</v>
      </c>
      <c r="U33" s="12">
        <v>8308174</v>
      </c>
      <c r="V33" s="12">
        <v>3143661</v>
      </c>
      <c r="W33" s="12">
        <v>9620</v>
      </c>
      <c r="X33" s="12">
        <v>44278732</v>
      </c>
      <c r="Y33" s="12">
        <v>1710347</v>
      </c>
      <c r="Z33" s="12">
        <v>5346</v>
      </c>
      <c r="AA33" s="12">
        <v>62167</v>
      </c>
      <c r="AB33" s="12">
        <v>6524</v>
      </c>
      <c r="AC33" s="12">
        <v>31249</v>
      </c>
      <c r="AD33" s="12">
        <v>27030</v>
      </c>
      <c r="AE33" s="12">
        <v>1601372</v>
      </c>
      <c r="AF33" s="12">
        <v>56699</v>
      </c>
      <c r="AG33" s="12">
        <v>0</v>
      </c>
      <c r="AH33" s="12">
        <v>534993</v>
      </c>
      <c r="AI33" s="12">
        <v>367743</v>
      </c>
      <c r="AJ33" s="12">
        <v>22583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40456</v>
      </c>
      <c r="AX33" s="12">
        <v>0</v>
      </c>
      <c r="AY33" s="12">
        <v>0</v>
      </c>
      <c r="AZ33" s="12">
        <v>0</v>
      </c>
      <c r="BA33" s="12">
        <v>0</v>
      </c>
      <c r="BB33" s="12">
        <v>13935518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159130</v>
      </c>
      <c r="BI33" s="12">
        <v>0</v>
      </c>
      <c r="BJ33" s="12">
        <v>0</v>
      </c>
      <c r="BK33" s="12">
        <v>159130</v>
      </c>
      <c r="BL33" s="12">
        <v>55219</v>
      </c>
      <c r="BM33" s="12">
        <v>2896601</v>
      </c>
      <c r="BN33" s="12">
        <v>1041625</v>
      </c>
      <c r="BO33" s="12">
        <v>1440770</v>
      </c>
      <c r="BP33" s="12">
        <v>546394</v>
      </c>
      <c r="BQ33" s="12">
        <v>0</v>
      </c>
      <c r="BR33" s="12">
        <v>497310</v>
      </c>
      <c r="BS33" s="12">
        <v>0</v>
      </c>
      <c r="BT33" s="12">
        <v>3372734</v>
      </c>
      <c r="BU33" s="12">
        <v>0</v>
      </c>
      <c r="BV33" s="12">
        <v>0</v>
      </c>
      <c r="BW33" s="12">
        <v>1380967</v>
      </c>
      <c r="BX33" s="12">
        <v>2062603</v>
      </c>
      <c r="BY33" s="12">
        <v>128719</v>
      </c>
      <c r="BZ33" s="12">
        <v>0</v>
      </c>
      <c r="CA33" s="12">
        <v>91760</v>
      </c>
      <c r="CB33" s="12">
        <v>3958736</v>
      </c>
      <c r="CC33" s="12">
        <v>67795</v>
      </c>
      <c r="CD33" s="12">
        <v>0</v>
      </c>
      <c r="CE33" s="12">
        <v>0</v>
      </c>
      <c r="CF33" s="12">
        <v>0</v>
      </c>
      <c r="CG33" s="12">
        <v>0</v>
      </c>
      <c r="CH33" s="12">
        <v>0</v>
      </c>
    </row>
    <row r="34" spans="1:86" ht="15">
      <c r="A34" s="13" t="s">
        <v>60</v>
      </c>
      <c r="B34" s="1" t="s">
        <v>61</v>
      </c>
      <c r="C34" s="12">
        <v>300641134</v>
      </c>
      <c r="D34" s="12">
        <v>62509439</v>
      </c>
      <c r="E34" s="12">
        <v>26650252</v>
      </c>
      <c r="F34" s="12">
        <v>24478199</v>
      </c>
      <c r="G34" s="12">
        <v>0</v>
      </c>
      <c r="H34" s="12">
        <v>0</v>
      </c>
      <c r="I34" s="12">
        <v>0</v>
      </c>
      <c r="J34" s="12">
        <v>0</v>
      </c>
      <c r="K34" s="12">
        <v>9059143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370690</v>
      </c>
      <c r="U34" s="12">
        <v>23928532</v>
      </c>
      <c r="V34" s="12">
        <v>1153278</v>
      </c>
      <c r="W34" s="12">
        <v>7925</v>
      </c>
      <c r="X34" s="12">
        <v>54496205</v>
      </c>
      <c r="Y34" s="12">
        <v>2442349</v>
      </c>
      <c r="Z34" s="12">
        <v>25152</v>
      </c>
      <c r="AA34" s="12">
        <v>91665</v>
      </c>
      <c r="AB34" s="12">
        <v>30377</v>
      </c>
      <c r="AC34" s="12">
        <v>120412</v>
      </c>
      <c r="AD34" s="12">
        <v>201451</v>
      </c>
      <c r="AE34" s="12">
        <v>621147</v>
      </c>
      <c r="AF34" s="12">
        <v>1136543</v>
      </c>
      <c r="AG34" s="12">
        <v>121042</v>
      </c>
      <c r="AH34" s="12">
        <v>42933</v>
      </c>
      <c r="AI34" s="12">
        <v>0</v>
      </c>
      <c r="AJ34" s="12">
        <v>1752774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51339742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1211294</v>
      </c>
      <c r="BI34" s="12">
        <v>0</v>
      </c>
      <c r="BJ34" s="12">
        <v>0</v>
      </c>
      <c r="BK34" s="12">
        <v>2062478</v>
      </c>
      <c r="BL34" s="12">
        <v>166976</v>
      </c>
      <c r="BM34" s="12">
        <v>11260136</v>
      </c>
      <c r="BN34" s="12">
        <v>2803483</v>
      </c>
      <c r="BO34" s="12">
        <v>3275603</v>
      </c>
      <c r="BP34" s="12">
        <v>558789</v>
      </c>
      <c r="BQ34" s="12">
        <v>0</v>
      </c>
      <c r="BR34" s="12">
        <v>0</v>
      </c>
      <c r="BS34" s="12">
        <v>0</v>
      </c>
      <c r="BT34" s="12">
        <v>9962464</v>
      </c>
      <c r="BU34" s="12">
        <v>0</v>
      </c>
      <c r="BV34" s="12">
        <v>0</v>
      </c>
      <c r="BW34" s="12">
        <v>1678083</v>
      </c>
      <c r="BX34" s="12">
        <v>1785621</v>
      </c>
      <c r="BY34" s="12">
        <v>2519082</v>
      </c>
      <c r="BZ34" s="12">
        <v>0</v>
      </c>
      <c r="CA34" s="12">
        <v>1843537</v>
      </c>
      <c r="CB34" s="12">
        <v>813925</v>
      </c>
      <c r="CC34" s="12">
        <v>120413</v>
      </c>
      <c r="CD34" s="12">
        <v>0</v>
      </c>
      <c r="CE34" s="12">
        <v>0</v>
      </c>
      <c r="CF34" s="12">
        <v>0</v>
      </c>
      <c r="CG34" s="12">
        <v>0</v>
      </c>
      <c r="CH34" s="12">
        <v>0</v>
      </c>
    </row>
    <row r="35" spans="1:86" ht="15">
      <c r="A35" s="13" t="s">
        <v>62</v>
      </c>
      <c r="B35" s="1" t="s">
        <v>63</v>
      </c>
      <c r="C35" s="12">
        <v>63773604</v>
      </c>
      <c r="D35" s="12">
        <v>12312</v>
      </c>
      <c r="E35" s="12">
        <v>4345819</v>
      </c>
      <c r="F35" s="12">
        <v>1733724</v>
      </c>
      <c r="G35" s="12">
        <v>0</v>
      </c>
      <c r="H35" s="12">
        <v>0</v>
      </c>
      <c r="I35" s="12">
        <v>0</v>
      </c>
      <c r="J35" s="12">
        <v>0</v>
      </c>
      <c r="K35" s="12">
        <v>112442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427536</v>
      </c>
      <c r="W35" s="12">
        <v>0</v>
      </c>
      <c r="X35" s="12">
        <v>3283982</v>
      </c>
      <c r="Y35" s="12">
        <v>4960850</v>
      </c>
      <c r="Z35" s="12">
        <v>0</v>
      </c>
      <c r="AA35" s="12">
        <v>0</v>
      </c>
      <c r="AB35" s="12">
        <v>0</v>
      </c>
      <c r="AC35" s="12">
        <v>0</v>
      </c>
      <c r="AD35" s="12">
        <v>22584</v>
      </c>
      <c r="AE35" s="12">
        <v>18361</v>
      </c>
      <c r="AF35" s="12">
        <v>189750</v>
      </c>
      <c r="AG35" s="12">
        <v>260118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32369202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1991889</v>
      </c>
      <c r="BI35" s="12">
        <v>0</v>
      </c>
      <c r="BJ35" s="12">
        <v>0</v>
      </c>
      <c r="BK35" s="12">
        <v>3382738</v>
      </c>
      <c r="BL35" s="12">
        <v>0</v>
      </c>
      <c r="BM35" s="12">
        <v>0</v>
      </c>
      <c r="BN35" s="12">
        <v>0</v>
      </c>
      <c r="BO35" s="12">
        <v>2675628</v>
      </c>
      <c r="BP35" s="12">
        <v>605175</v>
      </c>
      <c r="BQ35" s="12">
        <v>0</v>
      </c>
      <c r="BR35" s="12">
        <v>0</v>
      </c>
      <c r="BS35" s="12">
        <v>0</v>
      </c>
      <c r="BT35" s="12">
        <v>5044951</v>
      </c>
      <c r="BU35" s="12">
        <v>0</v>
      </c>
      <c r="BV35" s="12">
        <v>0</v>
      </c>
      <c r="BW35" s="12">
        <v>0</v>
      </c>
      <c r="BX35" s="12">
        <v>0</v>
      </c>
      <c r="BY35" s="12">
        <v>817646</v>
      </c>
      <c r="BZ35" s="12">
        <v>0</v>
      </c>
      <c r="CA35" s="12">
        <v>1518897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</row>
    <row r="36" spans="1:86" ht="15">
      <c r="A36" s="13" t="s">
        <v>64</v>
      </c>
      <c r="B36" s="1" t="s">
        <v>65</v>
      </c>
      <c r="C36" s="12">
        <v>261439799</v>
      </c>
      <c r="D36" s="12">
        <v>25191579</v>
      </c>
      <c r="E36" s="12">
        <v>11912173</v>
      </c>
      <c r="F36" s="12">
        <v>32721154</v>
      </c>
      <c r="G36" s="12">
        <v>0</v>
      </c>
      <c r="H36" s="12">
        <v>0</v>
      </c>
      <c r="I36" s="12">
        <v>0</v>
      </c>
      <c r="J36" s="12">
        <v>0</v>
      </c>
      <c r="K36" s="12">
        <v>1972492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7407562</v>
      </c>
      <c r="V36" s="12">
        <v>318392</v>
      </c>
      <c r="W36" s="12">
        <v>18680</v>
      </c>
      <c r="X36" s="12">
        <v>15728730</v>
      </c>
      <c r="Y36" s="12">
        <v>2572626</v>
      </c>
      <c r="Z36" s="12">
        <v>51912</v>
      </c>
      <c r="AA36" s="12">
        <v>400182</v>
      </c>
      <c r="AB36" s="12">
        <v>180870</v>
      </c>
      <c r="AC36" s="12">
        <v>25494</v>
      </c>
      <c r="AD36" s="12">
        <v>409186</v>
      </c>
      <c r="AE36" s="12">
        <v>1550770</v>
      </c>
      <c r="AF36" s="12">
        <v>1374036</v>
      </c>
      <c r="AG36" s="12">
        <v>0</v>
      </c>
      <c r="AH36" s="12">
        <v>88613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101030726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39738</v>
      </c>
      <c r="BL36" s="12">
        <v>332733</v>
      </c>
      <c r="BM36" s="12">
        <v>5755773</v>
      </c>
      <c r="BN36" s="12">
        <v>630046</v>
      </c>
      <c r="BO36" s="12">
        <v>1690672</v>
      </c>
      <c r="BP36" s="12">
        <v>884616</v>
      </c>
      <c r="BQ36" s="12">
        <v>0</v>
      </c>
      <c r="BR36" s="12">
        <v>0</v>
      </c>
      <c r="BS36" s="12">
        <v>0</v>
      </c>
      <c r="BT36" s="12">
        <v>40644209</v>
      </c>
      <c r="BU36" s="12">
        <v>0</v>
      </c>
      <c r="BV36" s="12">
        <v>0</v>
      </c>
      <c r="BW36" s="12">
        <v>1158878</v>
      </c>
      <c r="BX36" s="12">
        <v>1289022</v>
      </c>
      <c r="BY36" s="12">
        <v>1591361</v>
      </c>
      <c r="BZ36" s="12">
        <v>0</v>
      </c>
      <c r="CA36" s="12">
        <v>2626292</v>
      </c>
      <c r="CB36" s="12">
        <v>1815790</v>
      </c>
      <c r="CC36" s="12">
        <v>25492</v>
      </c>
      <c r="CD36" s="12">
        <v>0</v>
      </c>
      <c r="CE36" s="12">
        <v>0</v>
      </c>
      <c r="CF36" s="12">
        <v>0</v>
      </c>
      <c r="CG36" s="12">
        <v>0</v>
      </c>
      <c r="CH36" s="12">
        <v>0</v>
      </c>
    </row>
    <row r="37" spans="1:86" ht="15">
      <c r="A37" s="13" t="s">
        <v>66</v>
      </c>
      <c r="B37" s="1" t="s">
        <v>67</v>
      </c>
      <c r="C37" s="12">
        <v>166358647</v>
      </c>
      <c r="D37" s="12">
        <v>1866324</v>
      </c>
      <c r="E37" s="12">
        <v>6799720</v>
      </c>
      <c r="F37" s="12">
        <v>5376758</v>
      </c>
      <c r="G37" s="12">
        <v>0</v>
      </c>
      <c r="H37" s="12">
        <v>0</v>
      </c>
      <c r="I37" s="12">
        <v>0</v>
      </c>
      <c r="J37" s="12">
        <v>0</v>
      </c>
      <c r="K37" s="12">
        <v>621168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45803016</v>
      </c>
      <c r="U37" s="12">
        <v>4678925</v>
      </c>
      <c r="V37" s="12">
        <v>167283</v>
      </c>
      <c r="W37" s="12">
        <v>27812</v>
      </c>
      <c r="X37" s="12">
        <v>4194976</v>
      </c>
      <c r="Y37" s="12">
        <v>801212</v>
      </c>
      <c r="Z37" s="12">
        <v>20844</v>
      </c>
      <c r="AA37" s="12">
        <v>175666</v>
      </c>
      <c r="AB37" s="12">
        <v>9704</v>
      </c>
      <c r="AC37" s="12">
        <v>0</v>
      </c>
      <c r="AD37" s="12">
        <v>45197</v>
      </c>
      <c r="AE37" s="12">
        <v>122355</v>
      </c>
      <c r="AF37" s="12">
        <v>304204</v>
      </c>
      <c r="AG37" s="12">
        <v>0</v>
      </c>
      <c r="AH37" s="12">
        <v>9572</v>
      </c>
      <c r="AI37" s="12">
        <v>0</v>
      </c>
      <c r="AJ37" s="12">
        <v>212635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69012527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348615</v>
      </c>
      <c r="BI37" s="12">
        <v>0</v>
      </c>
      <c r="BJ37" s="12">
        <v>0</v>
      </c>
      <c r="BK37" s="12">
        <v>593598</v>
      </c>
      <c r="BL37" s="12">
        <v>94574</v>
      </c>
      <c r="BM37" s="12">
        <v>1978985</v>
      </c>
      <c r="BN37" s="12">
        <v>380191</v>
      </c>
      <c r="BO37" s="12">
        <v>382208</v>
      </c>
      <c r="BP37" s="12">
        <v>379250</v>
      </c>
      <c r="BQ37" s="12">
        <v>0</v>
      </c>
      <c r="BR37" s="12">
        <v>0</v>
      </c>
      <c r="BS37" s="12">
        <v>0</v>
      </c>
      <c r="BT37" s="12">
        <v>15714359</v>
      </c>
      <c r="BU37" s="12">
        <v>0</v>
      </c>
      <c r="BV37" s="12">
        <v>0</v>
      </c>
      <c r="BW37" s="12">
        <v>172942</v>
      </c>
      <c r="BX37" s="12">
        <v>706473</v>
      </c>
      <c r="BY37" s="12">
        <v>4123351</v>
      </c>
      <c r="BZ37" s="12">
        <v>0</v>
      </c>
      <c r="CA37" s="12">
        <v>773115</v>
      </c>
      <c r="CB37" s="12">
        <v>461088</v>
      </c>
      <c r="CC37" s="12">
        <v>0</v>
      </c>
      <c r="CD37" s="12">
        <v>0</v>
      </c>
      <c r="CE37" s="12">
        <v>0</v>
      </c>
      <c r="CF37" s="12">
        <v>0</v>
      </c>
      <c r="CG37" s="12">
        <v>0</v>
      </c>
      <c r="CH37" s="12">
        <v>0</v>
      </c>
    </row>
    <row r="38" spans="1:86" ht="15">
      <c r="A38" s="13" t="s">
        <v>68</v>
      </c>
      <c r="B38" s="1" t="s">
        <v>69</v>
      </c>
      <c r="C38" s="12">
        <v>792213184</v>
      </c>
      <c r="D38" s="12">
        <v>89579654</v>
      </c>
      <c r="E38" s="12">
        <v>49707964</v>
      </c>
      <c r="F38" s="12">
        <v>64309835</v>
      </c>
      <c r="G38" s="12">
        <v>0</v>
      </c>
      <c r="H38" s="12">
        <v>0</v>
      </c>
      <c r="I38" s="12">
        <v>0</v>
      </c>
      <c r="J38" s="12">
        <v>0</v>
      </c>
      <c r="K38" s="12">
        <v>11765245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46173706</v>
      </c>
      <c r="U38" s="12">
        <v>36015019</v>
      </c>
      <c r="V38" s="12">
        <v>2066489</v>
      </c>
      <c r="W38" s="12">
        <v>54417</v>
      </c>
      <c r="X38" s="12">
        <v>77703893</v>
      </c>
      <c r="Y38" s="12">
        <v>10777037</v>
      </c>
      <c r="Z38" s="12">
        <v>97908</v>
      </c>
      <c r="AA38" s="12">
        <v>667513</v>
      </c>
      <c r="AB38" s="12">
        <v>220951</v>
      </c>
      <c r="AC38" s="12">
        <v>145906</v>
      </c>
      <c r="AD38" s="12">
        <v>678418</v>
      </c>
      <c r="AE38" s="12">
        <v>2312633</v>
      </c>
      <c r="AF38" s="12">
        <v>3004533</v>
      </c>
      <c r="AG38" s="12">
        <v>381160</v>
      </c>
      <c r="AH38" s="12">
        <v>141118</v>
      </c>
      <c r="AI38" s="12">
        <v>0</v>
      </c>
      <c r="AJ38" s="12">
        <v>1965409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253752197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3551798</v>
      </c>
      <c r="BI38" s="12">
        <v>0</v>
      </c>
      <c r="BJ38" s="12">
        <v>0</v>
      </c>
      <c r="BK38" s="12">
        <v>6078552</v>
      </c>
      <c r="BL38" s="12">
        <v>594283</v>
      </c>
      <c r="BM38" s="12">
        <v>18994894</v>
      </c>
      <c r="BN38" s="12">
        <v>3813720</v>
      </c>
      <c r="BO38" s="12">
        <v>8024111</v>
      </c>
      <c r="BP38" s="12">
        <v>2427830</v>
      </c>
      <c r="BQ38" s="12">
        <v>0</v>
      </c>
      <c r="BR38" s="12">
        <v>0</v>
      </c>
      <c r="BS38" s="12">
        <v>0</v>
      </c>
      <c r="BT38" s="12">
        <v>71365983</v>
      </c>
      <c r="BU38" s="12">
        <v>0</v>
      </c>
      <c r="BV38" s="12">
        <v>0</v>
      </c>
      <c r="BW38" s="12">
        <v>3009903</v>
      </c>
      <c r="BX38" s="12">
        <v>3781116</v>
      </c>
      <c r="BY38" s="12">
        <v>9051440</v>
      </c>
      <c r="BZ38" s="12">
        <v>0</v>
      </c>
      <c r="CA38" s="12">
        <v>6761841</v>
      </c>
      <c r="CB38" s="12">
        <v>3090803</v>
      </c>
      <c r="CC38" s="12">
        <v>145905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</row>
    <row r="39" spans="1:86" ht="15">
      <c r="A39" s="13" t="s">
        <v>70</v>
      </c>
      <c r="B39" s="1" t="s">
        <v>71</v>
      </c>
      <c r="C39" s="12">
        <v>3794612546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11317232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2915278181</v>
      </c>
      <c r="BE39" s="12">
        <v>6595828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92191056</v>
      </c>
      <c r="BN39" s="12">
        <v>22220882</v>
      </c>
      <c r="BO39" s="12">
        <v>651139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239889497</v>
      </c>
      <c r="BV39" s="12">
        <v>350567</v>
      </c>
      <c r="BW39" s="12">
        <v>0</v>
      </c>
      <c r="BX39" s="12">
        <v>172200</v>
      </c>
      <c r="BY39" s="12">
        <v>0</v>
      </c>
      <c r="BZ39" s="12">
        <v>0</v>
      </c>
      <c r="CA39" s="12">
        <v>495431084</v>
      </c>
      <c r="CB39" s="12">
        <v>0</v>
      </c>
      <c r="CC39" s="12">
        <v>0</v>
      </c>
      <c r="CD39" s="12">
        <v>0</v>
      </c>
      <c r="CE39" s="12">
        <v>10514880</v>
      </c>
      <c r="CF39" s="12">
        <v>0</v>
      </c>
      <c r="CG39" s="12">
        <v>0</v>
      </c>
      <c r="CH39" s="12">
        <v>0</v>
      </c>
    </row>
    <row r="40" spans="1:86" ht="15">
      <c r="A40" s="13" t="s">
        <v>72</v>
      </c>
      <c r="B40" s="1" t="s">
        <v>73</v>
      </c>
      <c r="C40" s="12">
        <v>324266166</v>
      </c>
      <c r="D40" s="12">
        <v>242633856</v>
      </c>
      <c r="E40" s="12">
        <v>2653969</v>
      </c>
      <c r="F40" s="12">
        <v>1290359</v>
      </c>
      <c r="G40" s="12">
        <v>557500</v>
      </c>
      <c r="H40" s="12">
        <v>0</v>
      </c>
      <c r="I40" s="12">
        <v>0</v>
      </c>
      <c r="J40" s="12">
        <v>0</v>
      </c>
      <c r="K40" s="12">
        <v>29024047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51435</v>
      </c>
      <c r="V40" s="12">
        <v>1310117</v>
      </c>
      <c r="W40" s="12">
        <v>9540</v>
      </c>
      <c r="X40" s="12">
        <v>8893711</v>
      </c>
      <c r="Y40" s="12">
        <v>473147</v>
      </c>
      <c r="Z40" s="12">
        <v>7149</v>
      </c>
      <c r="AA40" s="12">
        <v>353743</v>
      </c>
      <c r="AB40" s="12">
        <v>12870</v>
      </c>
      <c r="AC40" s="12">
        <v>10650</v>
      </c>
      <c r="AD40" s="12">
        <v>14207</v>
      </c>
      <c r="AE40" s="12">
        <v>8626706</v>
      </c>
      <c r="AF40" s="12">
        <v>120396</v>
      </c>
      <c r="AG40" s="12">
        <v>0</v>
      </c>
      <c r="AH40" s="12">
        <v>3573</v>
      </c>
      <c r="AI40" s="12">
        <v>0</v>
      </c>
      <c r="AJ40" s="12">
        <v>194295</v>
      </c>
      <c r="AK40" s="12">
        <v>0</v>
      </c>
      <c r="AL40" s="12">
        <v>0</v>
      </c>
      <c r="AM40" s="12">
        <v>1186520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4333523</v>
      </c>
      <c r="BC40" s="12">
        <v>0</v>
      </c>
      <c r="BD40" s="12">
        <v>0</v>
      </c>
      <c r="BE40" s="12">
        <v>0</v>
      </c>
      <c r="BF40" s="12">
        <v>1807244</v>
      </c>
      <c r="BG40" s="12">
        <v>922500</v>
      </c>
      <c r="BH40" s="12">
        <v>22308</v>
      </c>
      <c r="BI40" s="12">
        <v>0</v>
      </c>
      <c r="BJ40" s="12">
        <v>0</v>
      </c>
      <c r="BK40" s="12">
        <v>113256</v>
      </c>
      <c r="BL40" s="12">
        <v>2867479</v>
      </c>
      <c r="BM40" s="12">
        <v>1847338</v>
      </c>
      <c r="BN40" s="12">
        <v>461838</v>
      </c>
      <c r="BO40" s="12">
        <v>5891341</v>
      </c>
      <c r="BP40" s="12">
        <v>39993</v>
      </c>
      <c r="BQ40" s="12">
        <v>0</v>
      </c>
      <c r="BR40" s="12">
        <v>3135045</v>
      </c>
      <c r="BS40" s="12">
        <v>0</v>
      </c>
      <c r="BT40" s="12">
        <v>2379754</v>
      </c>
      <c r="BU40" s="12">
        <v>0</v>
      </c>
      <c r="BV40" s="12">
        <v>0</v>
      </c>
      <c r="BW40" s="12">
        <v>0</v>
      </c>
      <c r="BX40" s="12">
        <v>192928</v>
      </c>
      <c r="BY40" s="12">
        <v>0</v>
      </c>
      <c r="BZ40" s="12">
        <v>0</v>
      </c>
      <c r="CA40" s="12">
        <v>36274</v>
      </c>
      <c r="CB40" s="12">
        <v>2620255</v>
      </c>
      <c r="CC40" s="12">
        <v>0</v>
      </c>
      <c r="CD40" s="12">
        <v>0</v>
      </c>
      <c r="CE40" s="12">
        <v>0</v>
      </c>
      <c r="CF40" s="12">
        <v>167300</v>
      </c>
      <c r="CG40" s="12">
        <v>0</v>
      </c>
      <c r="CH40" s="12">
        <v>0</v>
      </c>
    </row>
    <row r="41" spans="1:86" ht="15">
      <c r="A41" s="13" t="s">
        <v>74</v>
      </c>
      <c r="B41" s="1" t="s">
        <v>75</v>
      </c>
      <c r="C41" s="12">
        <v>1341299475</v>
      </c>
      <c r="D41" s="12">
        <v>17807177</v>
      </c>
      <c r="E41" s="12">
        <v>39485838</v>
      </c>
      <c r="F41" s="12">
        <v>38279559</v>
      </c>
      <c r="G41" s="12">
        <v>231000</v>
      </c>
      <c r="H41" s="12">
        <v>0</v>
      </c>
      <c r="I41" s="12">
        <v>0</v>
      </c>
      <c r="J41" s="12">
        <v>0</v>
      </c>
      <c r="K41" s="12">
        <v>20474383</v>
      </c>
      <c r="L41" s="12">
        <v>0</v>
      </c>
      <c r="M41" s="12">
        <v>565536650</v>
      </c>
      <c r="N41" s="12">
        <v>0</v>
      </c>
      <c r="O41" s="12">
        <v>0</v>
      </c>
      <c r="P41" s="12">
        <v>271000</v>
      </c>
      <c r="Q41" s="12">
        <v>0</v>
      </c>
      <c r="R41" s="12">
        <v>0</v>
      </c>
      <c r="S41" s="12">
        <v>0</v>
      </c>
      <c r="T41" s="12">
        <v>261289300</v>
      </c>
      <c r="U41" s="12">
        <v>3715290</v>
      </c>
      <c r="V41" s="12">
        <v>8727016</v>
      </c>
      <c r="W41" s="12">
        <v>0</v>
      </c>
      <c r="X41" s="12">
        <v>42940400</v>
      </c>
      <c r="Y41" s="12">
        <v>7560954</v>
      </c>
      <c r="Z41" s="12">
        <v>0</v>
      </c>
      <c r="AA41" s="12">
        <v>2343773</v>
      </c>
      <c r="AB41" s="12">
        <v>382869</v>
      </c>
      <c r="AC41" s="12">
        <v>95393</v>
      </c>
      <c r="AD41" s="12">
        <v>105950</v>
      </c>
      <c r="AE41" s="12">
        <v>4790392</v>
      </c>
      <c r="AF41" s="12">
        <v>65607</v>
      </c>
      <c r="AG41" s="12">
        <v>0</v>
      </c>
      <c r="AH41" s="12">
        <v>28110</v>
      </c>
      <c r="AI41" s="12">
        <v>313273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129662139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1030039</v>
      </c>
      <c r="BI41" s="12">
        <v>0</v>
      </c>
      <c r="BJ41" s="12">
        <v>0</v>
      </c>
      <c r="BK41" s="12">
        <v>1753848</v>
      </c>
      <c r="BL41" s="12">
        <v>2035492</v>
      </c>
      <c r="BM41" s="12">
        <v>16559119</v>
      </c>
      <c r="BN41" s="12">
        <v>6403085</v>
      </c>
      <c r="BO41" s="12">
        <v>5339182</v>
      </c>
      <c r="BP41" s="12">
        <v>1837445</v>
      </c>
      <c r="BQ41" s="12">
        <v>0</v>
      </c>
      <c r="BR41" s="12">
        <v>0</v>
      </c>
      <c r="BS41" s="12">
        <v>0</v>
      </c>
      <c r="BT41" s="12">
        <v>61907780</v>
      </c>
      <c r="BU41" s="12">
        <v>0</v>
      </c>
      <c r="BV41" s="12">
        <v>0</v>
      </c>
      <c r="BW41" s="12">
        <v>764505</v>
      </c>
      <c r="BX41" s="12">
        <v>4176077</v>
      </c>
      <c r="BY41" s="12">
        <v>91211002</v>
      </c>
      <c r="BZ41" s="12">
        <v>0</v>
      </c>
      <c r="CA41" s="12">
        <v>833475</v>
      </c>
      <c r="CB41" s="12">
        <v>2990462</v>
      </c>
      <c r="CC41" s="12">
        <v>351891</v>
      </c>
      <c r="CD41" s="12">
        <v>0</v>
      </c>
      <c r="CE41" s="12">
        <v>0</v>
      </c>
      <c r="CF41" s="12">
        <v>0</v>
      </c>
      <c r="CG41" s="12">
        <v>0</v>
      </c>
      <c r="CH41" s="12">
        <v>0</v>
      </c>
    </row>
    <row r="42" spans="1:86" ht="15">
      <c r="A42" s="13" t="s">
        <v>76</v>
      </c>
      <c r="B42" s="1" t="s">
        <v>77</v>
      </c>
      <c r="C42" s="12">
        <v>222364975</v>
      </c>
      <c r="D42" s="12">
        <v>40069647</v>
      </c>
      <c r="E42" s="12">
        <v>46673755</v>
      </c>
      <c r="F42" s="12">
        <v>24412540</v>
      </c>
      <c r="G42" s="12">
        <v>0</v>
      </c>
      <c r="H42" s="12">
        <v>0</v>
      </c>
      <c r="I42" s="12">
        <v>0</v>
      </c>
      <c r="J42" s="12">
        <v>0</v>
      </c>
      <c r="K42" s="12">
        <v>6247</v>
      </c>
      <c r="L42" s="12">
        <v>0</v>
      </c>
      <c r="M42" s="12">
        <v>0</v>
      </c>
      <c r="N42" s="12">
        <v>0</v>
      </c>
      <c r="O42" s="12">
        <v>108600</v>
      </c>
      <c r="P42" s="12">
        <v>0</v>
      </c>
      <c r="Q42" s="12">
        <v>0</v>
      </c>
      <c r="R42" s="12">
        <v>0</v>
      </c>
      <c r="S42" s="12">
        <v>0</v>
      </c>
      <c r="T42" s="12">
        <v>1539046</v>
      </c>
      <c r="U42" s="12">
        <v>15801053</v>
      </c>
      <c r="V42" s="12">
        <v>29449304</v>
      </c>
      <c r="W42" s="12">
        <v>14106</v>
      </c>
      <c r="X42" s="12">
        <v>29364857</v>
      </c>
      <c r="Y42" s="12">
        <v>64043</v>
      </c>
      <c r="Z42" s="12">
        <v>0</v>
      </c>
      <c r="AA42" s="12">
        <v>3636090</v>
      </c>
      <c r="AB42" s="12">
        <v>0</v>
      </c>
      <c r="AC42" s="12">
        <v>0</v>
      </c>
      <c r="AD42" s="12">
        <v>4951</v>
      </c>
      <c r="AE42" s="12">
        <v>30639</v>
      </c>
      <c r="AF42" s="12">
        <v>40179</v>
      </c>
      <c r="AG42" s="12">
        <v>0</v>
      </c>
      <c r="AH42" s="12">
        <v>0</v>
      </c>
      <c r="AI42" s="12">
        <v>8280749</v>
      </c>
      <c r="AJ42" s="12">
        <v>182323</v>
      </c>
      <c r="AK42" s="12">
        <v>0</v>
      </c>
      <c r="AL42" s="12">
        <v>0</v>
      </c>
      <c r="AM42" s="12">
        <v>22269950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206609</v>
      </c>
      <c r="BC42" s="12">
        <v>0</v>
      </c>
      <c r="BD42" s="12">
        <v>0</v>
      </c>
      <c r="BE42" s="12">
        <v>0</v>
      </c>
      <c r="BF42" s="12">
        <v>0</v>
      </c>
      <c r="BG42" s="12">
        <v>198000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12287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0</v>
      </c>
      <c r="CH42" s="12">
        <v>0</v>
      </c>
    </row>
    <row r="43" spans="1:86" ht="15">
      <c r="A43" s="13" t="s">
        <v>78</v>
      </c>
      <c r="B43" s="1" t="s">
        <v>79</v>
      </c>
      <c r="C43" s="12">
        <v>45938006</v>
      </c>
      <c r="D43" s="12">
        <v>37704091</v>
      </c>
      <c r="E43" s="12">
        <v>0</v>
      </c>
      <c r="F43" s="12">
        <v>7113351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63668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640000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206609</v>
      </c>
      <c r="BC43" s="12">
        <v>0</v>
      </c>
      <c r="BD43" s="12">
        <v>0</v>
      </c>
      <c r="BE43" s="12">
        <v>0</v>
      </c>
      <c r="BF43" s="12">
        <v>0</v>
      </c>
      <c r="BG43" s="12">
        <v>198000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12287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</row>
    <row r="44" spans="1:86" ht="15">
      <c r="A44" s="13" t="s">
        <v>80</v>
      </c>
      <c r="B44" s="1" t="s">
        <v>81</v>
      </c>
      <c r="C44" s="12">
        <v>1025982776</v>
      </c>
      <c r="D44" s="12">
        <v>153990578</v>
      </c>
      <c r="E44" s="12">
        <v>52688479</v>
      </c>
      <c r="F44" s="12">
        <v>32234200</v>
      </c>
      <c r="G44" s="12">
        <v>0</v>
      </c>
      <c r="H44" s="12">
        <v>0</v>
      </c>
      <c r="I44" s="12">
        <v>0</v>
      </c>
      <c r="J44" s="12">
        <v>0</v>
      </c>
      <c r="K44" s="12">
        <v>4845000</v>
      </c>
      <c r="L44" s="12">
        <v>0</v>
      </c>
      <c r="M44" s="12">
        <v>29290000</v>
      </c>
      <c r="N44" s="12">
        <v>0</v>
      </c>
      <c r="O44" s="12">
        <v>0</v>
      </c>
      <c r="P44" s="12">
        <v>3440520</v>
      </c>
      <c r="Q44" s="12">
        <v>0</v>
      </c>
      <c r="R44" s="12">
        <v>29990000</v>
      </c>
      <c r="S44" s="12">
        <v>0</v>
      </c>
      <c r="T44" s="12">
        <v>0</v>
      </c>
      <c r="U44" s="12">
        <v>16596500</v>
      </c>
      <c r="V44" s="12">
        <v>2906000</v>
      </c>
      <c r="W44" s="12">
        <v>130263335</v>
      </c>
      <c r="X44" s="12">
        <v>25358323</v>
      </c>
      <c r="Y44" s="12">
        <v>616500</v>
      </c>
      <c r="Z44" s="12">
        <v>0</v>
      </c>
      <c r="AA44" s="12">
        <v>178380</v>
      </c>
      <c r="AB44" s="12">
        <v>0</v>
      </c>
      <c r="AC44" s="12">
        <v>5000</v>
      </c>
      <c r="AD44" s="12">
        <v>327468216</v>
      </c>
      <c r="AE44" s="12">
        <v>48139604</v>
      </c>
      <c r="AF44" s="12">
        <v>0</v>
      </c>
      <c r="AG44" s="12">
        <v>0</v>
      </c>
      <c r="AH44" s="12">
        <v>1408000</v>
      </c>
      <c r="AI44" s="12">
        <v>1027951</v>
      </c>
      <c r="AJ44" s="12">
        <v>85880</v>
      </c>
      <c r="AK44" s="12">
        <v>0</v>
      </c>
      <c r="AL44" s="12">
        <v>0</v>
      </c>
      <c r="AM44" s="12">
        <v>180000</v>
      </c>
      <c r="AN44" s="12">
        <v>0</v>
      </c>
      <c r="AO44" s="12">
        <v>0</v>
      </c>
      <c r="AP44" s="12">
        <v>274810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2423807</v>
      </c>
      <c r="AY44" s="12">
        <v>12720706</v>
      </c>
      <c r="AZ44" s="12">
        <v>2733975</v>
      </c>
      <c r="BA44" s="12">
        <v>0</v>
      </c>
      <c r="BB44" s="12">
        <v>1676110</v>
      </c>
      <c r="BC44" s="12">
        <v>0</v>
      </c>
      <c r="BD44" s="12">
        <v>0</v>
      </c>
      <c r="BE44" s="12">
        <v>0</v>
      </c>
      <c r="BF44" s="12">
        <v>5043776</v>
      </c>
      <c r="BG44" s="12">
        <v>0</v>
      </c>
      <c r="BH44" s="12">
        <v>0</v>
      </c>
      <c r="BI44" s="12">
        <v>9570960</v>
      </c>
      <c r="BJ44" s="12">
        <v>8491433</v>
      </c>
      <c r="BK44" s="12">
        <v>10150082</v>
      </c>
      <c r="BL44" s="12">
        <v>0</v>
      </c>
      <c r="BM44" s="12">
        <v>4737105</v>
      </c>
      <c r="BN44" s="12">
        <v>1182082</v>
      </c>
      <c r="BO44" s="12">
        <v>259212</v>
      </c>
      <c r="BP44" s="12">
        <v>0</v>
      </c>
      <c r="BQ44" s="12">
        <v>0</v>
      </c>
      <c r="BR44" s="12">
        <v>0</v>
      </c>
      <c r="BS44" s="12">
        <v>49508388</v>
      </c>
      <c r="BT44" s="12">
        <v>7098740</v>
      </c>
      <c r="BU44" s="12">
        <v>0</v>
      </c>
      <c r="BV44" s="12">
        <v>0</v>
      </c>
      <c r="BW44" s="12">
        <v>2953900</v>
      </c>
      <c r="BX44" s="12">
        <v>9122424</v>
      </c>
      <c r="BY44" s="12">
        <v>0</v>
      </c>
      <c r="BZ44" s="12">
        <v>31514400</v>
      </c>
      <c r="CA44" s="12">
        <v>0</v>
      </c>
      <c r="CB44" s="12">
        <v>5808400</v>
      </c>
      <c r="CC44" s="12">
        <v>0</v>
      </c>
      <c r="CD44" s="12">
        <v>0</v>
      </c>
      <c r="CE44" s="12">
        <v>0</v>
      </c>
      <c r="CF44" s="12">
        <v>0</v>
      </c>
      <c r="CG44" s="12">
        <v>0</v>
      </c>
      <c r="CH44" s="12">
        <v>0</v>
      </c>
    </row>
    <row r="45" spans="1:86" ht="15">
      <c r="A45" s="13" t="s">
        <v>82</v>
      </c>
      <c r="B45" s="1" t="s">
        <v>83</v>
      </c>
      <c r="C45" s="12">
        <v>6212242857</v>
      </c>
      <c r="D45" s="12">
        <v>884488293</v>
      </c>
      <c r="E45" s="12">
        <v>225307993</v>
      </c>
      <c r="F45" s="12">
        <v>47624447</v>
      </c>
      <c r="G45" s="12">
        <v>8434828</v>
      </c>
      <c r="H45" s="12">
        <v>0</v>
      </c>
      <c r="I45" s="12">
        <v>0</v>
      </c>
      <c r="J45" s="12">
        <v>0</v>
      </c>
      <c r="K45" s="12">
        <v>26684117</v>
      </c>
      <c r="L45" s="12">
        <v>65629710</v>
      </c>
      <c r="M45" s="12">
        <v>252289749</v>
      </c>
      <c r="N45" s="12">
        <v>1003707203</v>
      </c>
      <c r="O45" s="12">
        <v>6235970</v>
      </c>
      <c r="P45" s="12">
        <v>27801348</v>
      </c>
      <c r="Q45" s="12">
        <v>0</v>
      </c>
      <c r="R45" s="12">
        <v>11351851</v>
      </c>
      <c r="S45" s="12">
        <v>0</v>
      </c>
      <c r="T45" s="12">
        <v>1559895124</v>
      </c>
      <c r="U45" s="12">
        <v>988930316</v>
      </c>
      <c r="V45" s="12">
        <v>4288171</v>
      </c>
      <c r="W45" s="12">
        <v>186011</v>
      </c>
      <c r="X45" s="12">
        <v>82452530</v>
      </c>
      <c r="Y45" s="12">
        <v>2946467</v>
      </c>
      <c r="Z45" s="12">
        <v>184172</v>
      </c>
      <c r="AA45" s="12">
        <v>2973296</v>
      </c>
      <c r="AB45" s="12">
        <v>145328</v>
      </c>
      <c r="AC45" s="12">
        <v>279499</v>
      </c>
      <c r="AD45" s="12">
        <v>802723</v>
      </c>
      <c r="AE45" s="12">
        <v>1436103</v>
      </c>
      <c r="AF45" s="12">
        <v>2387078</v>
      </c>
      <c r="AG45" s="12">
        <v>0</v>
      </c>
      <c r="AH45" s="12">
        <v>71425</v>
      </c>
      <c r="AI45" s="12">
        <v>713254</v>
      </c>
      <c r="AJ45" s="12">
        <v>1027184</v>
      </c>
      <c r="AK45" s="12">
        <v>85352434</v>
      </c>
      <c r="AL45" s="12">
        <v>0</v>
      </c>
      <c r="AM45" s="12">
        <v>108491358</v>
      </c>
      <c r="AN45" s="12">
        <v>0</v>
      </c>
      <c r="AO45" s="12">
        <v>0</v>
      </c>
      <c r="AP45" s="12">
        <v>271619658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1220000</v>
      </c>
      <c r="AX45" s="12">
        <v>0</v>
      </c>
      <c r="AY45" s="12">
        <v>5173</v>
      </c>
      <c r="AZ45" s="12">
        <v>0</v>
      </c>
      <c r="BA45" s="12">
        <v>0</v>
      </c>
      <c r="BB45" s="12">
        <v>81908988</v>
      </c>
      <c r="BC45" s="12">
        <v>0</v>
      </c>
      <c r="BD45" s="12">
        <v>6837158</v>
      </c>
      <c r="BE45" s="12">
        <v>0</v>
      </c>
      <c r="BF45" s="12">
        <v>827870</v>
      </c>
      <c r="BG45" s="12">
        <v>3092085</v>
      </c>
      <c r="BH45" s="12">
        <v>1063393</v>
      </c>
      <c r="BI45" s="12">
        <v>0</v>
      </c>
      <c r="BJ45" s="12">
        <v>0</v>
      </c>
      <c r="BK45" s="12">
        <v>1941244</v>
      </c>
      <c r="BL45" s="12">
        <v>1303340</v>
      </c>
      <c r="BM45" s="12">
        <v>28228289</v>
      </c>
      <c r="BN45" s="12">
        <v>6905633</v>
      </c>
      <c r="BO45" s="12">
        <v>2918658</v>
      </c>
      <c r="BP45" s="12">
        <v>1569820</v>
      </c>
      <c r="BQ45" s="12">
        <v>0</v>
      </c>
      <c r="BR45" s="12">
        <v>32621829</v>
      </c>
      <c r="BS45" s="12">
        <v>0</v>
      </c>
      <c r="BT45" s="12">
        <v>23633846</v>
      </c>
      <c r="BU45" s="12">
        <v>0</v>
      </c>
      <c r="BV45" s="12">
        <v>0</v>
      </c>
      <c r="BW45" s="12">
        <v>7748877</v>
      </c>
      <c r="BX45" s="12">
        <v>15315529</v>
      </c>
      <c r="BY45" s="12">
        <v>244030718</v>
      </c>
      <c r="BZ45" s="12">
        <v>0</v>
      </c>
      <c r="CA45" s="12">
        <v>45845226</v>
      </c>
      <c r="CB45" s="12">
        <v>15250573</v>
      </c>
      <c r="CC45" s="12">
        <v>7070693</v>
      </c>
      <c r="CD45" s="12">
        <v>0</v>
      </c>
      <c r="CE45" s="12">
        <v>0</v>
      </c>
      <c r="CF45" s="12">
        <v>9166275</v>
      </c>
      <c r="CG45" s="12">
        <v>0</v>
      </c>
      <c r="CH45" s="12">
        <v>0</v>
      </c>
    </row>
    <row r="46" spans="1:86" ht="15">
      <c r="A46" s="13" t="s">
        <v>84</v>
      </c>
      <c r="B46" s="1" t="s">
        <v>85</v>
      </c>
      <c r="C46" s="12">
        <v>41185682</v>
      </c>
      <c r="D46" s="12">
        <v>23336097</v>
      </c>
      <c r="E46" s="12">
        <v>0</v>
      </c>
      <c r="F46" s="12">
        <v>272136</v>
      </c>
      <c r="G46" s="12">
        <v>0</v>
      </c>
      <c r="H46" s="12">
        <v>0</v>
      </c>
      <c r="I46" s="12">
        <v>0</v>
      </c>
      <c r="J46" s="12">
        <v>0</v>
      </c>
      <c r="K46" s="12">
        <v>381840</v>
      </c>
      <c r="L46" s="12">
        <v>0</v>
      </c>
      <c r="M46" s="12">
        <v>0</v>
      </c>
      <c r="N46" s="12">
        <v>7661391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3331120</v>
      </c>
      <c r="U46" s="12">
        <v>0</v>
      </c>
      <c r="V46" s="12">
        <v>0</v>
      </c>
      <c r="W46" s="12">
        <v>0</v>
      </c>
      <c r="X46" s="12">
        <v>4343666</v>
      </c>
      <c r="Y46" s="12">
        <v>0</v>
      </c>
      <c r="Z46" s="12">
        <v>0</v>
      </c>
      <c r="AA46" s="12">
        <v>0</v>
      </c>
      <c r="AB46" s="12">
        <v>0</v>
      </c>
      <c r="AC46" s="12">
        <v>22404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339108</v>
      </c>
      <c r="BM46" s="12">
        <v>104125</v>
      </c>
      <c r="BN46" s="12">
        <v>24507</v>
      </c>
      <c r="BO46" s="12">
        <v>174258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89540</v>
      </c>
      <c r="BX46" s="12">
        <v>464968</v>
      </c>
      <c r="BY46" s="12">
        <v>0</v>
      </c>
      <c r="BZ46" s="12">
        <v>0</v>
      </c>
      <c r="CA46" s="12">
        <v>0</v>
      </c>
      <c r="CB46" s="12">
        <v>640522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</row>
    <row r="47" spans="1:86" ht="15">
      <c r="A47" s="13" t="s">
        <v>86</v>
      </c>
      <c r="B47" s="1" t="s">
        <v>87</v>
      </c>
      <c r="C47" s="12">
        <v>13712981979</v>
      </c>
      <c r="D47" s="12">
        <v>1428569205</v>
      </c>
      <c r="E47" s="12">
        <v>416517998</v>
      </c>
      <c r="F47" s="12">
        <v>208150940</v>
      </c>
      <c r="G47" s="12">
        <v>9223328</v>
      </c>
      <c r="H47" s="12">
        <v>0</v>
      </c>
      <c r="I47" s="12">
        <v>0</v>
      </c>
      <c r="J47" s="12">
        <v>0</v>
      </c>
      <c r="K47" s="12">
        <v>92799039</v>
      </c>
      <c r="L47" s="12">
        <v>65629710</v>
      </c>
      <c r="M47" s="12">
        <v>847116399</v>
      </c>
      <c r="N47" s="12">
        <v>1003707203</v>
      </c>
      <c r="O47" s="12">
        <v>6344570</v>
      </c>
      <c r="P47" s="12">
        <v>31512868</v>
      </c>
      <c r="Q47" s="12">
        <v>0</v>
      </c>
      <c r="R47" s="12">
        <v>41341851</v>
      </c>
      <c r="S47" s="12">
        <v>0</v>
      </c>
      <c r="T47" s="12">
        <v>1868897176</v>
      </c>
      <c r="U47" s="12">
        <v>1061109613</v>
      </c>
      <c r="V47" s="12">
        <v>48747097</v>
      </c>
      <c r="W47" s="12">
        <v>130527409</v>
      </c>
      <c r="X47" s="12">
        <v>266713714</v>
      </c>
      <c r="Y47" s="12">
        <v>22438148</v>
      </c>
      <c r="Z47" s="12">
        <v>289229</v>
      </c>
      <c r="AA47" s="12">
        <v>10152795</v>
      </c>
      <c r="AB47" s="12">
        <v>762018</v>
      </c>
      <c r="AC47" s="12">
        <v>536448</v>
      </c>
      <c r="AD47" s="12">
        <v>329074465</v>
      </c>
      <c r="AE47" s="12">
        <v>65336077</v>
      </c>
      <c r="AF47" s="12">
        <v>5617793</v>
      </c>
      <c r="AG47" s="12">
        <v>381160</v>
      </c>
      <c r="AH47" s="12">
        <v>1652226</v>
      </c>
      <c r="AI47" s="12">
        <v>10335227</v>
      </c>
      <c r="AJ47" s="12">
        <v>3455091</v>
      </c>
      <c r="AK47" s="12">
        <v>85352434</v>
      </c>
      <c r="AL47" s="12">
        <v>0</v>
      </c>
      <c r="AM47" s="12">
        <v>132127828</v>
      </c>
      <c r="AN47" s="12">
        <v>0</v>
      </c>
      <c r="AO47" s="12">
        <v>0</v>
      </c>
      <c r="AP47" s="12">
        <v>271894468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1220000</v>
      </c>
      <c r="AX47" s="12">
        <v>13741039</v>
      </c>
      <c r="AY47" s="12">
        <v>12725879</v>
      </c>
      <c r="AZ47" s="12">
        <v>2733975</v>
      </c>
      <c r="BA47" s="12">
        <v>0</v>
      </c>
      <c r="BB47" s="12">
        <v>471539566</v>
      </c>
      <c r="BC47" s="12">
        <v>0</v>
      </c>
      <c r="BD47" s="12">
        <v>2922115339</v>
      </c>
      <c r="BE47" s="12">
        <v>6595828</v>
      </c>
      <c r="BF47" s="12">
        <v>7678890</v>
      </c>
      <c r="BG47" s="12">
        <v>4212585</v>
      </c>
      <c r="BH47" s="12">
        <v>5667538</v>
      </c>
      <c r="BI47" s="12">
        <v>9570960</v>
      </c>
      <c r="BJ47" s="12">
        <v>8491433</v>
      </c>
      <c r="BK47" s="12">
        <v>20036982</v>
      </c>
      <c r="BL47" s="12">
        <v>6800594</v>
      </c>
      <c r="BM47" s="12">
        <v>162557801</v>
      </c>
      <c r="BN47" s="12">
        <v>40987240</v>
      </c>
      <c r="BO47" s="12">
        <v>23083643</v>
      </c>
      <c r="BP47" s="12">
        <v>5875088</v>
      </c>
      <c r="BQ47" s="12">
        <v>0</v>
      </c>
      <c r="BR47" s="12">
        <v>35756874</v>
      </c>
      <c r="BS47" s="12">
        <v>49508388</v>
      </c>
      <c r="BT47" s="12">
        <v>166398390</v>
      </c>
      <c r="BU47" s="12">
        <v>239889497</v>
      </c>
      <c r="BV47" s="12">
        <v>350567</v>
      </c>
      <c r="BW47" s="12">
        <v>14477185</v>
      </c>
      <c r="BX47" s="12">
        <v>32760274</v>
      </c>
      <c r="BY47" s="12">
        <v>344293160</v>
      </c>
      <c r="BZ47" s="12">
        <v>31514400</v>
      </c>
      <c r="CA47" s="12">
        <v>548907900</v>
      </c>
      <c r="CB47" s="12">
        <v>29760493</v>
      </c>
      <c r="CC47" s="12">
        <v>7568489</v>
      </c>
      <c r="CD47" s="12">
        <v>0</v>
      </c>
      <c r="CE47" s="12">
        <v>10514880</v>
      </c>
      <c r="CF47" s="12">
        <v>9333575</v>
      </c>
      <c r="CG47" s="12">
        <v>0</v>
      </c>
      <c r="CH47" s="12">
        <v>0</v>
      </c>
    </row>
    <row r="48" spans="1:86" ht="15">
      <c r="A48" s="13" t="s">
        <v>88</v>
      </c>
      <c r="B48" s="1" t="s">
        <v>89</v>
      </c>
      <c r="C48" s="12">
        <v>7613053</v>
      </c>
      <c r="D48" s="12">
        <v>3139076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234604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3408498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830875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</row>
    <row r="49" spans="1:86" ht="15">
      <c r="A49" s="13" t="s">
        <v>90</v>
      </c>
      <c r="B49" s="1" t="s">
        <v>91</v>
      </c>
      <c r="C49" s="12">
        <v>370322651</v>
      </c>
      <c r="D49" s="12">
        <v>22198210</v>
      </c>
      <c r="E49" s="12">
        <v>74500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78733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2298944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10000</v>
      </c>
      <c r="AQ49" s="12">
        <v>0</v>
      </c>
      <c r="AR49" s="12">
        <v>242336514</v>
      </c>
      <c r="AS49" s="12">
        <v>101910568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1415182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</row>
    <row r="50" spans="1:86" ht="30">
      <c r="A50" s="13" t="s">
        <v>92</v>
      </c>
      <c r="B50" s="1" t="s">
        <v>93</v>
      </c>
      <c r="C50" s="12">
        <v>377935704</v>
      </c>
      <c r="D50" s="12">
        <v>25337286</v>
      </c>
      <c r="E50" s="12">
        <v>74500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78733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234604</v>
      </c>
      <c r="S50" s="12">
        <v>0</v>
      </c>
      <c r="T50" s="12">
        <v>0</v>
      </c>
      <c r="U50" s="12">
        <v>2298944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3418498</v>
      </c>
      <c r="AQ50" s="12">
        <v>0</v>
      </c>
      <c r="AR50" s="12">
        <v>242336514</v>
      </c>
      <c r="AS50" s="12">
        <v>101910568</v>
      </c>
      <c r="AT50" s="12">
        <v>0</v>
      </c>
      <c r="AU50" s="12">
        <v>0</v>
      </c>
      <c r="AV50" s="12">
        <v>0</v>
      </c>
      <c r="AW50" s="12">
        <v>830875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1415182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</row>
    <row r="51" spans="1:86" ht="30">
      <c r="A51" s="13" t="s">
        <v>94</v>
      </c>
      <c r="B51" s="1" t="s">
        <v>95</v>
      </c>
      <c r="C51" s="12">
        <v>3363272081</v>
      </c>
      <c r="D51" s="12">
        <v>354935380</v>
      </c>
      <c r="E51" s="12">
        <v>63451584</v>
      </c>
      <c r="F51" s="12">
        <v>39625484</v>
      </c>
      <c r="G51" s="12">
        <v>3652810</v>
      </c>
      <c r="H51" s="12">
        <v>0</v>
      </c>
      <c r="I51" s="12">
        <v>0</v>
      </c>
      <c r="J51" s="12">
        <v>0</v>
      </c>
      <c r="K51" s="12">
        <v>28386859</v>
      </c>
      <c r="L51" s="12">
        <v>13722194</v>
      </c>
      <c r="M51" s="12">
        <v>222077407</v>
      </c>
      <c r="N51" s="12">
        <v>272566943</v>
      </c>
      <c r="O51" s="12">
        <v>1713034</v>
      </c>
      <c r="P51" s="12">
        <v>4166646</v>
      </c>
      <c r="Q51" s="12">
        <v>0</v>
      </c>
      <c r="R51" s="12">
        <v>11189402</v>
      </c>
      <c r="S51" s="12">
        <v>0</v>
      </c>
      <c r="T51" s="12">
        <v>504656526</v>
      </c>
      <c r="U51" s="12">
        <v>286852573</v>
      </c>
      <c r="V51" s="12">
        <v>11097148</v>
      </c>
      <c r="W51" s="12">
        <v>90111</v>
      </c>
      <c r="X51" s="12">
        <v>84249728</v>
      </c>
      <c r="Y51" s="12">
        <v>5739999</v>
      </c>
      <c r="Z51" s="12">
        <v>66494</v>
      </c>
      <c r="AA51" s="12">
        <v>2143022</v>
      </c>
      <c r="AB51" s="12">
        <v>163899</v>
      </c>
      <c r="AC51" s="12">
        <v>187023</v>
      </c>
      <c r="AD51" s="12">
        <v>324675</v>
      </c>
      <c r="AE51" s="12">
        <v>4687709</v>
      </c>
      <c r="AF51" s="12">
        <v>1162052</v>
      </c>
      <c r="AG51" s="12">
        <v>102913</v>
      </c>
      <c r="AH51" s="12">
        <v>199444</v>
      </c>
      <c r="AI51" s="12">
        <v>2329969</v>
      </c>
      <c r="AJ51" s="12">
        <v>1079447</v>
      </c>
      <c r="AK51" s="12">
        <v>23045156</v>
      </c>
      <c r="AL51" s="12">
        <v>0</v>
      </c>
      <c r="AM51" s="12">
        <v>5419705</v>
      </c>
      <c r="AN51" s="12">
        <v>0</v>
      </c>
      <c r="AO51" s="12">
        <v>0</v>
      </c>
      <c r="AP51" s="12">
        <v>77319193</v>
      </c>
      <c r="AQ51" s="12">
        <v>0</v>
      </c>
      <c r="AR51" s="12">
        <v>12116827</v>
      </c>
      <c r="AS51" s="12">
        <v>27515846</v>
      </c>
      <c r="AT51" s="12">
        <v>0</v>
      </c>
      <c r="AU51" s="12">
        <v>0</v>
      </c>
      <c r="AV51" s="12">
        <v>0</v>
      </c>
      <c r="AW51" s="12">
        <v>230034</v>
      </c>
      <c r="AX51" s="12">
        <v>3394389</v>
      </c>
      <c r="AY51" s="12">
        <v>4320588</v>
      </c>
      <c r="AZ51" s="12">
        <v>186025</v>
      </c>
      <c r="BA51" s="12">
        <v>0</v>
      </c>
      <c r="BB51" s="12">
        <v>108877560</v>
      </c>
      <c r="BC51" s="12">
        <v>0</v>
      </c>
      <c r="BD51" s="12">
        <v>787265424</v>
      </c>
      <c r="BE51" s="12">
        <v>1780883</v>
      </c>
      <c r="BF51" s="12">
        <v>1715681</v>
      </c>
      <c r="BG51" s="12">
        <v>1616373</v>
      </c>
      <c r="BH51" s="12">
        <v>1568962</v>
      </c>
      <c r="BI51" s="12">
        <v>0</v>
      </c>
      <c r="BJ51" s="12">
        <v>0</v>
      </c>
      <c r="BK51" s="12">
        <v>2588081</v>
      </c>
      <c r="BL51" s="12">
        <v>2330216</v>
      </c>
      <c r="BM51" s="12">
        <v>42692609</v>
      </c>
      <c r="BN51" s="12">
        <v>11119416</v>
      </c>
      <c r="BO51" s="12">
        <v>4607098</v>
      </c>
      <c r="BP51" s="12">
        <v>1342853</v>
      </c>
      <c r="BQ51" s="12">
        <v>0</v>
      </c>
      <c r="BR51" s="12">
        <v>2858257</v>
      </c>
      <c r="BS51" s="12">
        <v>0</v>
      </c>
      <c r="BT51" s="12">
        <v>41409207</v>
      </c>
      <c r="BU51" s="12">
        <v>64770165</v>
      </c>
      <c r="BV51" s="12">
        <v>94652</v>
      </c>
      <c r="BW51" s="12">
        <v>3557487</v>
      </c>
      <c r="BX51" s="12">
        <v>18388237</v>
      </c>
      <c r="BY51" s="12">
        <v>28572500</v>
      </c>
      <c r="BZ51" s="12">
        <v>0</v>
      </c>
      <c r="CA51" s="12">
        <v>147702419</v>
      </c>
      <c r="CB51" s="12">
        <v>8734415</v>
      </c>
      <c r="CC51" s="12">
        <v>1760587</v>
      </c>
      <c r="CD51" s="12">
        <v>0</v>
      </c>
      <c r="CE51" s="12">
        <v>2839014</v>
      </c>
      <c r="CF51" s="12">
        <v>911747</v>
      </c>
      <c r="CG51" s="12">
        <v>0</v>
      </c>
      <c r="CH51" s="12">
        <v>0</v>
      </c>
    </row>
    <row r="52" spans="1:86" ht="15">
      <c r="A52" s="13" t="s">
        <v>96</v>
      </c>
      <c r="B52" s="1" t="s">
        <v>97</v>
      </c>
      <c r="C52" s="12">
        <v>468182000</v>
      </c>
      <c r="D52" s="12">
        <v>3879000</v>
      </c>
      <c r="E52" s="12">
        <v>226270567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2000</v>
      </c>
      <c r="L52" s="12">
        <v>35368292</v>
      </c>
      <c r="M52" s="12">
        <v>0</v>
      </c>
      <c r="N52" s="12">
        <v>190758141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11903000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1000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</row>
    <row r="53" spans="1:86" ht="15">
      <c r="A53" s="13" t="s">
        <v>98</v>
      </c>
      <c r="B53" s="1" t="s">
        <v>99</v>
      </c>
      <c r="C53" s="12">
        <v>158457656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158457656</v>
      </c>
      <c r="CH53" s="12">
        <v>0</v>
      </c>
    </row>
    <row r="54" spans="1:86" ht="15">
      <c r="A54" s="13" t="s">
        <v>100</v>
      </c>
      <c r="B54" s="1" t="s">
        <v>101</v>
      </c>
      <c r="C54" s="12">
        <v>65072</v>
      </c>
      <c r="D54" s="12">
        <v>65072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0</v>
      </c>
      <c r="CH54" s="12">
        <v>0</v>
      </c>
    </row>
    <row r="55" spans="1:86" ht="15">
      <c r="A55" s="13" t="s">
        <v>102</v>
      </c>
      <c r="B55" s="1" t="s">
        <v>103</v>
      </c>
      <c r="C55" s="12">
        <v>157534004</v>
      </c>
      <c r="D55" s="12">
        <v>36115303</v>
      </c>
      <c r="E55" s="12">
        <v>2492544</v>
      </c>
      <c r="F55" s="12">
        <v>1199159</v>
      </c>
      <c r="G55" s="12">
        <v>3104579</v>
      </c>
      <c r="H55" s="12">
        <v>0</v>
      </c>
      <c r="I55" s="12">
        <v>0</v>
      </c>
      <c r="J55" s="12">
        <v>0</v>
      </c>
      <c r="K55" s="12">
        <v>439659</v>
      </c>
      <c r="L55" s="12">
        <v>0</v>
      </c>
      <c r="M55" s="12">
        <v>0</v>
      </c>
      <c r="N55" s="12">
        <v>109399144</v>
      </c>
      <c r="O55" s="12">
        <v>0</v>
      </c>
      <c r="P55" s="12">
        <v>545567</v>
      </c>
      <c r="Q55" s="12">
        <v>0</v>
      </c>
      <c r="R55" s="12">
        <v>0</v>
      </c>
      <c r="S55" s="12">
        <v>0</v>
      </c>
      <c r="T55" s="12">
        <v>345551</v>
      </c>
      <c r="U55" s="12">
        <v>240224</v>
      </c>
      <c r="V55" s="12">
        <v>64</v>
      </c>
      <c r="W55" s="12">
        <v>0</v>
      </c>
      <c r="X55" s="12">
        <v>1505740</v>
      </c>
      <c r="Y55" s="12">
        <v>274</v>
      </c>
      <c r="Z55" s="12">
        <v>0</v>
      </c>
      <c r="AA55" s="12">
        <v>250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71</v>
      </c>
      <c r="AX55" s="12">
        <v>4900</v>
      </c>
      <c r="AY55" s="12">
        <v>0</v>
      </c>
      <c r="AZ55" s="12">
        <v>0</v>
      </c>
      <c r="BA55" s="12">
        <v>0</v>
      </c>
      <c r="BB55" s="12">
        <v>1092118</v>
      </c>
      <c r="BC55" s="12">
        <v>0</v>
      </c>
      <c r="BD55" s="12">
        <v>0</v>
      </c>
      <c r="BE55" s="12">
        <v>0</v>
      </c>
      <c r="BF55" s="12">
        <v>200</v>
      </c>
      <c r="BG55" s="12">
        <v>41719</v>
      </c>
      <c r="BH55" s="12">
        <v>54</v>
      </c>
      <c r="BI55" s="12">
        <v>0</v>
      </c>
      <c r="BJ55" s="12">
        <v>0</v>
      </c>
      <c r="BK55" s="12">
        <v>53</v>
      </c>
      <c r="BL55" s="12">
        <v>119170</v>
      </c>
      <c r="BM55" s="12">
        <v>155860</v>
      </c>
      <c r="BN55" s="12">
        <v>18993</v>
      </c>
      <c r="BO55" s="12">
        <v>4084</v>
      </c>
      <c r="BP55" s="12">
        <v>441</v>
      </c>
      <c r="BQ55" s="12">
        <v>0</v>
      </c>
      <c r="BR55" s="12">
        <v>224</v>
      </c>
      <c r="BS55" s="12">
        <v>0</v>
      </c>
      <c r="BT55" s="12">
        <v>88385</v>
      </c>
      <c r="BU55" s="12">
        <v>0</v>
      </c>
      <c r="BV55" s="12">
        <v>0</v>
      </c>
      <c r="BW55" s="12">
        <v>14223</v>
      </c>
      <c r="BX55" s="12">
        <v>5564</v>
      </c>
      <c r="BY55" s="12">
        <v>0</v>
      </c>
      <c r="BZ55" s="12">
        <v>0</v>
      </c>
      <c r="CA55" s="12">
        <v>114</v>
      </c>
      <c r="CB55" s="12">
        <v>599659</v>
      </c>
      <c r="CC55" s="12">
        <v>114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</row>
    <row r="56" spans="1:86" ht="30">
      <c r="A56" s="13" t="s">
        <v>104</v>
      </c>
      <c r="B56" s="1" t="s">
        <v>105</v>
      </c>
      <c r="C56" s="12">
        <v>4147510813</v>
      </c>
      <c r="D56" s="12">
        <v>394994755</v>
      </c>
      <c r="E56" s="12">
        <v>292214695</v>
      </c>
      <c r="F56" s="12">
        <v>40824643</v>
      </c>
      <c r="G56" s="12">
        <v>6757389</v>
      </c>
      <c r="H56" s="12">
        <v>0</v>
      </c>
      <c r="I56" s="12">
        <v>0</v>
      </c>
      <c r="J56" s="12">
        <v>0</v>
      </c>
      <c r="K56" s="12">
        <v>28828518</v>
      </c>
      <c r="L56" s="12">
        <v>49090486</v>
      </c>
      <c r="M56" s="12">
        <v>222077407</v>
      </c>
      <c r="N56" s="12">
        <v>572724228</v>
      </c>
      <c r="O56" s="12">
        <v>1713034</v>
      </c>
      <c r="P56" s="12">
        <v>4712213</v>
      </c>
      <c r="Q56" s="12">
        <v>0</v>
      </c>
      <c r="R56" s="12">
        <v>11189402</v>
      </c>
      <c r="S56" s="12">
        <v>0</v>
      </c>
      <c r="T56" s="12">
        <v>505002077</v>
      </c>
      <c r="U56" s="12">
        <v>287092797</v>
      </c>
      <c r="V56" s="12">
        <v>11097212</v>
      </c>
      <c r="W56" s="12">
        <v>90111</v>
      </c>
      <c r="X56" s="12">
        <v>97658468</v>
      </c>
      <c r="Y56" s="12">
        <v>5740273</v>
      </c>
      <c r="Z56" s="12">
        <v>66494</v>
      </c>
      <c r="AA56" s="12">
        <v>2143272</v>
      </c>
      <c r="AB56" s="12">
        <v>163899</v>
      </c>
      <c r="AC56" s="12">
        <v>187023</v>
      </c>
      <c r="AD56" s="12">
        <v>324675</v>
      </c>
      <c r="AE56" s="12">
        <v>4687709</v>
      </c>
      <c r="AF56" s="12">
        <v>1162052</v>
      </c>
      <c r="AG56" s="12">
        <v>102913</v>
      </c>
      <c r="AH56" s="12">
        <v>199444</v>
      </c>
      <c r="AI56" s="12">
        <v>2329969</v>
      </c>
      <c r="AJ56" s="12">
        <v>1079447</v>
      </c>
      <c r="AK56" s="12">
        <v>23045156</v>
      </c>
      <c r="AL56" s="12">
        <v>0</v>
      </c>
      <c r="AM56" s="12">
        <v>5419705</v>
      </c>
      <c r="AN56" s="12">
        <v>0</v>
      </c>
      <c r="AO56" s="12">
        <v>0</v>
      </c>
      <c r="AP56" s="12">
        <v>77319193</v>
      </c>
      <c r="AQ56" s="12">
        <v>0</v>
      </c>
      <c r="AR56" s="12">
        <v>12116827</v>
      </c>
      <c r="AS56" s="12">
        <v>27515846</v>
      </c>
      <c r="AT56" s="12">
        <v>0</v>
      </c>
      <c r="AU56" s="12">
        <v>0</v>
      </c>
      <c r="AV56" s="12">
        <v>0</v>
      </c>
      <c r="AW56" s="12">
        <v>230105</v>
      </c>
      <c r="AX56" s="12">
        <v>3399289</v>
      </c>
      <c r="AY56" s="12">
        <v>4320588</v>
      </c>
      <c r="AZ56" s="12">
        <v>186025</v>
      </c>
      <c r="BA56" s="12">
        <v>0</v>
      </c>
      <c r="BB56" s="12">
        <v>109969678</v>
      </c>
      <c r="BC56" s="12">
        <v>0</v>
      </c>
      <c r="BD56" s="12">
        <v>787265424</v>
      </c>
      <c r="BE56" s="12">
        <v>1780883</v>
      </c>
      <c r="BF56" s="12">
        <v>1715881</v>
      </c>
      <c r="BG56" s="12">
        <v>1658092</v>
      </c>
      <c r="BH56" s="12">
        <v>1569016</v>
      </c>
      <c r="BI56" s="12">
        <v>0</v>
      </c>
      <c r="BJ56" s="12">
        <v>0</v>
      </c>
      <c r="BK56" s="12">
        <v>2588134</v>
      </c>
      <c r="BL56" s="12">
        <v>2449386</v>
      </c>
      <c r="BM56" s="12">
        <v>42848469</v>
      </c>
      <c r="BN56" s="12">
        <v>11138409</v>
      </c>
      <c r="BO56" s="12">
        <v>4611182</v>
      </c>
      <c r="BP56" s="12">
        <v>1343294</v>
      </c>
      <c r="BQ56" s="12">
        <v>0</v>
      </c>
      <c r="BR56" s="12">
        <v>2858481</v>
      </c>
      <c r="BS56" s="12">
        <v>0</v>
      </c>
      <c r="BT56" s="12">
        <v>41497592</v>
      </c>
      <c r="BU56" s="12">
        <v>64770165</v>
      </c>
      <c r="BV56" s="12">
        <v>94652</v>
      </c>
      <c r="BW56" s="12">
        <v>3571710</v>
      </c>
      <c r="BX56" s="12">
        <v>18394801</v>
      </c>
      <c r="BY56" s="12">
        <v>28572500</v>
      </c>
      <c r="BZ56" s="12">
        <v>0</v>
      </c>
      <c r="CA56" s="12">
        <v>147702533</v>
      </c>
      <c r="CB56" s="12">
        <v>9334074</v>
      </c>
      <c r="CC56" s="12">
        <v>1760701</v>
      </c>
      <c r="CD56" s="12">
        <v>0</v>
      </c>
      <c r="CE56" s="12">
        <v>2839014</v>
      </c>
      <c r="CF56" s="12">
        <v>911747</v>
      </c>
      <c r="CG56" s="12">
        <v>158457656</v>
      </c>
      <c r="CH56" s="12">
        <v>0</v>
      </c>
    </row>
    <row r="57" spans="1:86" ht="15">
      <c r="A57" s="5" t="s">
        <v>106</v>
      </c>
      <c r="B57" s="15" t="s">
        <v>107</v>
      </c>
      <c r="C57" s="14">
        <v>19360853783</v>
      </c>
      <c r="D57" s="14">
        <v>2501218219</v>
      </c>
      <c r="E57" s="14">
        <v>735430281</v>
      </c>
      <c r="F57" s="14">
        <v>270413453</v>
      </c>
      <c r="G57" s="14">
        <v>20607590</v>
      </c>
      <c r="H57" s="14">
        <v>0</v>
      </c>
      <c r="I57" s="14">
        <v>0</v>
      </c>
      <c r="J57" s="14">
        <v>0</v>
      </c>
      <c r="K57" s="14">
        <v>163403204</v>
      </c>
      <c r="L57" s="14">
        <v>114720196</v>
      </c>
      <c r="M57" s="14">
        <v>1069193806</v>
      </c>
      <c r="N57" s="14">
        <v>1582231431</v>
      </c>
      <c r="O57" s="14">
        <v>8057604</v>
      </c>
      <c r="P57" s="14">
        <v>37699097</v>
      </c>
      <c r="Q57" s="14">
        <v>0</v>
      </c>
      <c r="R57" s="14">
        <v>53066230</v>
      </c>
      <c r="S57" s="14">
        <v>0</v>
      </c>
      <c r="T57" s="14">
        <v>2373963253</v>
      </c>
      <c r="U57" s="14">
        <v>1358809528</v>
      </c>
      <c r="V57" s="14">
        <v>63578102</v>
      </c>
      <c r="W57" s="14">
        <v>130627140</v>
      </c>
      <c r="X57" s="14">
        <v>487613845</v>
      </c>
      <c r="Y57" s="14">
        <v>30855838</v>
      </c>
      <c r="Z57" s="14">
        <v>366738</v>
      </c>
      <c r="AA57" s="14">
        <v>12376252</v>
      </c>
      <c r="AB57" s="14">
        <v>932441</v>
      </c>
      <c r="AC57" s="14">
        <v>1055367</v>
      </c>
      <c r="AD57" s="14">
        <v>329432446</v>
      </c>
      <c r="AE57" s="14">
        <v>71686912</v>
      </c>
      <c r="AF57" s="14">
        <v>6897362</v>
      </c>
      <c r="AG57" s="14">
        <v>484073</v>
      </c>
      <c r="AH57" s="14">
        <v>2434382</v>
      </c>
      <c r="AI57" s="14">
        <v>13040065</v>
      </c>
      <c r="AJ57" s="14">
        <v>4736946</v>
      </c>
      <c r="AK57" s="14">
        <v>108397590</v>
      </c>
      <c r="AL57" s="14">
        <v>0</v>
      </c>
      <c r="AM57" s="14">
        <v>141320959</v>
      </c>
      <c r="AN57" s="14">
        <v>0</v>
      </c>
      <c r="AO57" s="14">
        <v>0</v>
      </c>
      <c r="AP57" s="14">
        <v>355245554</v>
      </c>
      <c r="AQ57" s="14">
        <v>0</v>
      </c>
      <c r="AR57" s="14">
        <v>254453341</v>
      </c>
      <c r="AS57" s="14">
        <v>129426414</v>
      </c>
      <c r="AT57" s="14">
        <v>0</v>
      </c>
      <c r="AU57" s="14">
        <v>0</v>
      </c>
      <c r="AV57" s="14">
        <v>0</v>
      </c>
      <c r="AW57" s="14">
        <v>2365916</v>
      </c>
      <c r="AX57" s="14">
        <v>18323428</v>
      </c>
      <c r="AY57" s="14">
        <v>31795585</v>
      </c>
      <c r="AZ57" s="14">
        <v>2920000</v>
      </c>
      <c r="BA57" s="14">
        <v>0</v>
      </c>
      <c r="BB57" s="14">
        <v>641104908</v>
      </c>
      <c r="BC57" s="14">
        <v>0</v>
      </c>
      <c r="BD57" s="14">
        <v>3710389463</v>
      </c>
      <c r="BE57" s="14">
        <v>8376711</v>
      </c>
      <c r="BF57" s="14">
        <v>17137760</v>
      </c>
      <c r="BG57" s="14">
        <v>9403265</v>
      </c>
      <c r="BH57" s="14">
        <v>7653530</v>
      </c>
      <c r="BI57" s="14">
        <v>9570960</v>
      </c>
      <c r="BJ57" s="14">
        <v>8491433</v>
      </c>
      <c r="BK57" s="14">
        <v>23370721</v>
      </c>
      <c r="BL57" s="14">
        <v>12023842</v>
      </c>
      <c r="BM57" s="14">
        <v>217093415</v>
      </c>
      <c r="BN57" s="14">
        <v>55293092</v>
      </c>
      <c r="BO57" s="14">
        <v>30856162</v>
      </c>
      <c r="BP57" s="14">
        <v>8256206</v>
      </c>
      <c r="BQ57" s="14">
        <v>0</v>
      </c>
      <c r="BR57" s="14">
        <v>40832917</v>
      </c>
      <c r="BS57" s="14">
        <v>49508388</v>
      </c>
      <c r="BT57" s="14">
        <v>245340147</v>
      </c>
      <c r="BU57" s="14">
        <v>304659662</v>
      </c>
      <c r="BV57" s="14">
        <v>445219</v>
      </c>
      <c r="BW57" s="14">
        <v>23267685</v>
      </c>
      <c r="BX57" s="14">
        <v>99458849</v>
      </c>
      <c r="BY57" s="14">
        <v>373233436</v>
      </c>
      <c r="BZ57" s="14">
        <v>31514400</v>
      </c>
      <c r="CA57" s="14">
        <v>697033496</v>
      </c>
      <c r="CB57" s="14">
        <v>55903399</v>
      </c>
      <c r="CC57" s="14">
        <v>9397257</v>
      </c>
      <c r="CD57" s="14">
        <v>0</v>
      </c>
      <c r="CE57" s="14">
        <v>13353894</v>
      </c>
      <c r="CF57" s="14">
        <v>10245322</v>
      </c>
      <c r="CG57" s="14">
        <v>158457656</v>
      </c>
      <c r="CH57" s="14">
        <v>0</v>
      </c>
    </row>
    <row r="58" spans="1:86" ht="15">
      <c r="A58" s="13" t="s">
        <v>108</v>
      </c>
      <c r="B58" s="1" t="s">
        <v>109</v>
      </c>
      <c r="C58" s="12">
        <v>319095841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319095841</v>
      </c>
      <c r="CE58" s="12">
        <v>0</v>
      </c>
      <c r="CF58" s="12">
        <v>0</v>
      </c>
      <c r="CG58" s="12">
        <v>0</v>
      </c>
      <c r="CH58" s="12">
        <v>0</v>
      </c>
    </row>
    <row r="59" spans="1:86" ht="30">
      <c r="A59" s="13" t="s">
        <v>110</v>
      </c>
      <c r="B59" s="1" t="s">
        <v>111</v>
      </c>
      <c r="C59" s="12">
        <v>6692300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6692300</v>
      </c>
      <c r="CE59" s="12">
        <v>0</v>
      </c>
      <c r="CF59" s="12">
        <v>0</v>
      </c>
      <c r="CG59" s="12">
        <v>0</v>
      </c>
      <c r="CH59" s="12">
        <v>0</v>
      </c>
    </row>
    <row r="60" spans="1:86" ht="15">
      <c r="A60" s="13" t="s">
        <v>112</v>
      </c>
      <c r="B60" s="1" t="s">
        <v>113</v>
      </c>
      <c r="C60" s="12">
        <v>15292487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15292487</v>
      </c>
      <c r="CE60" s="12">
        <v>0</v>
      </c>
      <c r="CF60" s="12">
        <v>0</v>
      </c>
      <c r="CG60" s="12">
        <v>0</v>
      </c>
      <c r="CH60" s="12">
        <v>0</v>
      </c>
    </row>
    <row r="61" spans="1:86" ht="15">
      <c r="A61" s="13" t="s">
        <v>114</v>
      </c>
      <c r="B61" s="1" t="s">
        <v>115</v>
      </c>
      <c r="C61" s="12">
        <v>167167519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167167519</v>
      </c>
      <c r="CE61" s="12">
        <v>0</v>
      </c>
      <c r="CF61" s="12">
        <v>0</v>
      </c>
      <c r="CG61" s="12">
        <v>0</v>
      </c>
      <c r="CH61" s="12">
        <v>0</v>
      </c>
    </row>
    <row r="62" spans="1:86" ht="45">
      <c r="A62" s="13" t="s">
        <v>116</v>
      </c>
      <c r="B62" s="1" t="s">
        <v>117</v>
      </c>
      <c r="C62" s="12">
        <v>129721145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129721145</v>
      </c>
      <c r="CE62" s="12">
        <v>0</v>
      </c>
      <c r="CF62" s="12">
        <v>0</v>
      </c>
      <c r="CG62" s="12">
        <v>0</v>
      </c>
      <c r="CH62" s="12">
        <v>0</v>
      </c>
    </row>
    <row r="63" spans="1:86" ht="30">
      <c r="A63" s="5" t="s">
        <v>118</v>
      </c>
      <c r="B63" s="15" t="s">
        <v>119</v>
      </c>
      <c r="C63" s="14">
        <v>319095841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0</v>
      </c>
      <c r="CC63" s="14">
        <v>0</v>
      </c>
      <c r="CD63" s="14">
        <v>319095841</v>
      </c>
      <c r="CE63" s="14">
        <v>0</v>
      </c>
      <c r="CF63" s="14">
        <v>0</v>
      </c>
      <c r="CG63" s="14">
        <v>0</v>
      </c>
      <c r="CH63" s="14">
        <v>0</v>
      </c>
    </row>
    <row r="64" spans="1:86" ht="30">
      <c r="A64" s="13" t="s">
        <v>120</v>
      </c>
      <c r="B64" s="1" t="s">
        <v>121</v>
      </c>
      <c r="C64" s="12">
        <v>8535925</v>
      </c>
      <c r="D64" s="12">
        <v>0</v>
      </c>
      <c r="E64" s="12">
        <v>0</v>
      </c>
      <c r="F64" s="12">
        <v>0</v>
      </c>
      <c r="G64" s="12">
        <v>0</v>
      </c>
      <c r="H64" s="12">
        <v>8535925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</row>
    <row r="65" spans="1:86" ht="30">
      <c r="A65" s="13" t="s">
        <v>122</v>
      </c>
      <c r="B65" s="1" t="s">
        <v>123</v>
      </c>
      <c r="C65" s="12">
        <v>4219377923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4219377923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</row>
    <row r="66" spans="1:86" ht="15">
      <c r="A66" s="13" t="s">
        <v>124</v>
      </c>
      <c r="B66" s="1" t="s">
        <v>125</v>
      </c>
      <c r="C66" s="12">
        <v>24656732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24656732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</row>
    <row r="67" spans="1:86" ht="15">
      <c r="A67" s="13" t="s">
        <v>126</v>
      </c>
      <c r="B67" s="1" t="s">
        <v>127</v>
      </c>
      <c r="C67" s="12">
        <v>4252570580</v>
      </c>
      <c r="D67" s="12">
        <v>0</v>
      </c>
      <c r="E67" s="12">
        <v>0</v>
      </c>
      <c r="F67" s="12">
        <v>0</v>
      </c>
      <c r="G67" s="12">
        <v>0</v>
      </c>
      <c r="H67" s="12">
        <v>8535925</v>
      </c>
      <c r="I67" s="12">
        <v>4219377923</v>
      </c>
      <c r="J67" s="12">
        <v>24656732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</row>
    <row r="68" spans="1:86" ht="30">
      <c r="A68" s="13" t="s">
        <v>128</v>
      </c>
      <c r="B68" s="1" t="s">
        <v>129</v>
      </c>
      <c r="C68" s="12">
        <v>215475715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214650840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340000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484875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</row>
    <row r="69" spans="1:86" ht="15">
      <c r="A69" s="13" t="s">
        <v>130</v>
      </c>
      <c r="B69" s="1" t="s">
        <v>131</v>
      </c>
      <c r="C69" s="12">
        <v>151257626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151257626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</row>
    <row r="70" spans="1:86" ht="15">
      <c r="A70" s="13" t="s">
        <v>721</v>
      </c>
      <c r="B70" s="1" t="s">
        <v>722</v>
      </c>
      <c r="C70" s="12">
        <v>824875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340000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484875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</row>
    <row r="71" spans="1:86" ht="30">
      <c r="A71" s="13" t="s">
        <v>134</v>
      </c>
      <c r="B71" s="1" t="s">
        <v>135</v>
      </c>
      <c r="C71" s="12">
        <v>53280629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53280629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0</v>
      </c>
      <c r="CG71" s="12">
        <v>0</v>
      </c>
      <c r="CH71" s="12">
        <v>0</v>
      </c>
    </row>
    <row r="72" spans="1:86" ht="30">
      <c r="A72" s="13" t="s">
        <v>136</v>
      </c>
      <c r="B72" s="1" t="s">
        <v>137</v>
      </c>
      <c r="C72" s="12">
        <v>10112585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10112585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0</v>
      </c>
      <c r="BO72" s="12">
        <v>0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0</v>
      </c>
    </row>
    <row r="73" spans="1:86" ht="30">
      <c r="A73" s="13" t="s">
        <v>138</v>
      </c>
      <c r="B73" s="1" t="s">
        <v>139</v>
      </c>
      <c r="C73" s="12">
        <v>767290</v>
      </c>
      <c r="D73" s="12">
        <v>0</v>
      </c>
      <c r="E73" s="12">
        <v>390818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0</v>
      </c>
      <c r="BS73" s="12">
        <v>0</v>
      </c>
      <c r="BT73" s="12">
        <v>0</v>
      </c>
      <c r="BU73" s="12">
        <v>0</v>
      </c>
      <c r="BV73" s="12">
        <v>0</v>
      </c>
      <c r="BW73" s="12">
        <v>0</v>
      </c>
      <c r="BX73" s="12">
        <v>0</v>
      </c>
      <c r="BY73" s="12">
        <v>376472</v>
      </c>
      <c r="BZ73" s="12">
        <v>0</v>
      </c>
      <c r="CA73" s="12">
        <v>0</v>
      </c>
      <c r="CB73" s="12">
        <v>0</v>
      </c>
      <c r="CC73" s="12">
        <v>0</v>
      </c>
      <c r="CD73" s="12">
        <v>0</v>
      </c>
      <c r="CE73" s="12">
        <v>0</v>
      </c>
      <c r="CF73" s="12">
        <v>0</v>
      </c>
      <c r="CG73" s="12">
        <v>0</v>
      </c>
      <c r="CH73" s="12">
        <v>0</v>
      </c>
    </row>
    <row r="74" spans="1:86" ht="30">
      <c r="A74" s="13" t="s">
        <v>140</v>
      </c>
      <c r="B74" s="1" t="s">
        <v>141</v>
      </c>
      <c r="C74" s="12">
        <v>5000000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5000000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0</v>
      </c>
      <c r="BV74" s="12">
        <v>0</v>
      </c>
      <c r="BW74" s="12">
        <v>0</v>
      </c>
      <c r="BX74" s="12">
        <v>0</v>
      </c>
      <c r="BY74" s="12">
        <v>0</v>
      </c>
      <c r="BZ74" s="12">
        <v>0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0</v>
      </c>
      <c r="CH74" s="12">
        <v>0</v>
      </c>
    </row>
    <row r="75" spans="1:86" ht="15">
      <c r="A75" s="13" t="s">
        <v>142</v>
      </c>
      <c r="B75" s="1" t="s">
        <v>143</v>
      </c>
      <c r="C75" s="12">
        <v>5000000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5000000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</row>
    <row r="76" spans="1:86" ht="15">
      <c r="A76" s="13" t="s">
        <v>144</v>
      </c>
      <c r="B76" s="1" t="s">
        <v>145</v>
      </c>
      <c r="C76" s="12">
        <v>8640000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8640000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</row>
    <row r="77" spans="1:86" ht="30">
      <c r="A77" s="13" t="s">
        <v>146</v>
      </c>
      <c r="B77" s="1" t="s">
        <v>147</v>
      </c>
      <c r="C77" s="12">
        <v>1122381854</v>
      </c>
      <c r="D77" s="12">
        <v>387375</v>
      </c>
      <c r="E77" s="12">
        <v>25410000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18442526</v>
      </c>
      <c r="Q77" s="12">
        <v>0</v>
      </c>
      <c r="R77" s="12">
        <v>340000</v>
      </c>
      <c r="S77" s="12">
        <v>0</v>
      </c>
      <c r="T77" s="12">
        <v>0</v>
      </c>
      <c r="U77" s="12">
        <v>0</v>
      </c>
      <c r="V77" s="12">
        <v>3347000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171160000</v>
      </c>
      <c r="AL77" s="12">
        <v>146700000</v>
      </c>
      <c r="AM77" s="12">
        <v>0</v>
      </c>
      <c r="AN77" s="12">
        <v>37700000</v>
      </c>
      <c r="AO77" s="12">
        <v>0</v>
      </c>
      <c r="AP77" s="12">
        <v>261185108</v>
      </c>
      <c r="AQ77" s="12">
        <v>20259352</v>
      </c>
      <c r="AR77" s="12">
        <v>1500000</v>
      </c>
      <c r="AS77" s="12">
        <v>0</v>
      </c>
      <c r="AT77" s="12">
        <v>210904497</v>
      </c>
      <c r="AU77" s="12">
        <v>12800000</v>
      </c>
      <c r="AV77" s="12">
        <v>75357896</v>
      </c>
      <c r="AW77" s="12">
        <v>0</v>
      </c>
      <c r="AX77" s="12">
        <v>128598100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8290000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</row>
    <row r="78" spans="1:86" ht="15">
      <c r="A78" s="13" t="s">
        <v>148</v>
      </c>
      <c r="B78" s="1" t="s">
        <v>149</v>
      </c>
      <c r="C78" s="12">
        <v>75526391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168495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75357896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</row>
    <row r="79" spans="1:86" ht="15">
      <c r="A79" s="13" t="s">
        <v>150</v>
      </c>
      <c r="B79" s="1" t="s">
        <v>151</v>
      </c>
      <c r="C79" s="12">
        <v>560363000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159730000</v>
      </c>
      <c r="AL79" s="12">
        <v>39700000</v>
      </c>
      <c r="AM79" s="12">
        <v>0</v>
      </c>
      <c r="AN79" s="12">
        <v>0</v>
      </c>
      <c r="AO79" s="12">
        <v>0</v>
      </c>
      <c r="AP79" s="12">
        <v>241223000</v>
      </c>
      <c r="AQ79" s="12">
        <v>1910000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117800000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</row>
    <row r="80" spans="1:86" ht="15">
      <c r="A80" s="13" t="s">
        <v>152</v>
      </c>
      <c r="B80" s="1" t="s">
        <v>153</v>
      </c>
      <c r="C80" s="12">
        <v>316886048</v>
      </c>
      <c r="D80" s="12">
        <v>387375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3546724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31500000</v>
      </c>
      <c r="AM80" s="12">
        <v>0</v>
      </c>
      <c r="AN80" s="12">
        <v>37700000</v>
      </c>
      <c r="AO80" s="12">
        <v>0</v>
      </c>
      <c r="AP80" s="12">
        <v>6500000</v>
      </c>
      <c r="AQ80" s="12">
        <v>13749352</v>
      </c>
      <c r="AR80" s="12">
        <v>0</v>
      </c>
      <c r="AS80" s="12">
        <v>0</v>
      </c>
      <c r="AT80" s="12">
        <v>204904497</v>
      </c>
      <c r="AU80" s="12">
        <v>12800000</v>
      </c>
      <c r="AV80" s="12">
        <v>0</v>
      </c>
      <c r="AW80" s="12">
        <v>0</v>
      </c>
      <c r="AX80" s="12">
        <v>5798100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0</v>
      </c>
      <c r="CF80" s="12">
        <v>0</v>
      </c>
      <c r="CG80" s="12">
        <v>0</v>
      </c>
      <c r="CH80" s="12">
        <v>0</v>
      </c>
    </row>
    <row r="81" spans="1:86" ht="15">
      <c r="A81" s="13" t="s">
        <v>154</v>
      </c>
      <c r="B81" s="1" t="s">
        <v>155</v>
      </c>
      <c r="C81" s="12">
        <v>16067307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14727307</v>
      </c>
      <c r="Q81" s="12">
        <v>0</v>
      </c>
      <c r="R81" s="12">
        <v>340000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1000000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0</v>
      </c>
      <c r="CG81" s="12">
        <v>0</v>
      </c>
      <c r="CH81" s="12">
        <v>0</v>
      </c>
    </row>
    <row r="82" spans="1:86" ht="30">
      <c r="A82" s="13" t="s">
        <v>156</v>
      </c>
      <c r="B82" s="1" t="s">
        <v>157</v>
      </c>
      <c r="C82" s="12">
        <v>55842108</v>
      </c>
      <c r="D82" s="12">
        <v>0</v>
      </c>
      <c r="E82" s="12">
        <v>25410000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11430000</v>
      </c>
      <c r="AL82" s="12">
        <v>0</v>
      </c>
      <c r="AM82" s="12">
        <v>0</v>
      </c>
      <c r="AN82" s="12">
        <v>0</v>
      </c>
      <c r="AO82" s="12">
        <v>0</v>
      </c>
      <c r="AP82" s="12">
        <v>10712108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8290000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</row>
    <row r="83" spans="1:86" ht="15">
      <c r="A83" s="13" t="s">
        <v>158</v>
      </c>
      <c r="B83" s="1" t="s">
        <v>159</v>
      </c>
      <c r="C83" s="12">
        <v>93947000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3347000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75500000</v>
      </c>
      <c r="AM83" s="12">
        <v>0</v>
      </c>
      <c r="AN83" s="12">
        <v>0</v>
      </c>
      <c r="AO83" s="12">
        <v>0</v>
      </c>
      <c r="AP83" s="12">
        <v>2000000</v>
      </c>
      <c r="AQ83" s="12">
        <v>3600000</v>
      </c>
      <c r="AR83" s="12">
        <v>1500000</v>
      </c>
      <c r="AS83" s="12">
        <v>0</v>
      </c>
      <c r="AT83" s="12">
        <v>3000000</v>
      </c>
      <c r="AU83" s="12">
        <v>0</v>
      </c>
      <c r="AV83" s="12">
        <v>0</v>
      </c>
      <c r="AW83" s="12">
        <v>0</v>
      </c>
      <c r="AX83" s="12">
        <v>5000000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</row>
    <row r="84" spans="1:86" ht="15">
      <c r="A84" s="13" t="s">
        <v>160</v>
      </c>
      <c r="B84" s="1" t="s">
        <v>161</v>
      </c>
      <c r="C84" s="12">
        <v>3750000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750000</v>
      </c>
      <c r="AQ84" s="12">
        <v>0</v>
      </c>
      <c r="AR84" s="12">
        <v>0</v>
      </c>
      <c r="AS84" s="12">
        <v>0</v>
      </c>
      <c r="AT84" s="12">
        <v>3000000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0</v>
      </c>
      <c r="CF84" s="12">
        <v>0</v>
      </c>
      <c r="CG84" s="12">
        <v>0</v>
      </c>
      <c r="CH84" s="12">
        <v>0</v>
      </c>
    </row>
    <row r="85" spans="1:86" ht="45">
      <c r="A85" s="5" t="s">
        <v>162</v>
      </c>
      <c r="B85" s="15" t="s">
        <v>163</v>
      </c>
      <c r="C85" s="14">
        <v>5604835439</v>
      </c>
      <c r="D85" s="14">
        <v>387375</v>
      </c>
      <c r="E85" s="14">
        <v>25800818</v>
      </c>
      <c r="F85" s="14">
        <v>0</v>
      </c>
      <c r="G85" s="14">
        <v>0</v>
      </c>
      <c r="H85" s="14">
        <v>8535925</v>
      </c>
      <c r="I85" s="14">
        <v>4219377923</v>
      </c>
      <c r="J85" s="14">
        <v>239307572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18442526</v>
      </c>
      <c r="Q85" s="14">
        <v>0</v>
      </c>
      <c r="R85" s="14">
        <v>340000</v>
      </c>
      <c r="S85" s="14">
        <v>0</v>
      </c>
      <c r="T85" s="14">
        <v>0</v>
      </c>
      <c r="U85" s="14">
        <v>0</v>
      </c>
      <c r="V85" s="14">
        <v>3347000</v>
      </c>
      <c r="W85" s="14">
        <v>0</v>
      </c>
      <c r="X85" s="14">
        <v>340000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484875</v>
      </c>
      <c r="AK85" s="14">
        <v>171160000</v>
      </c>
      <c r="AL85" s="14">
        <v>146700000</v>
      </c>
      <c r="AM85" s="14">
        <v>0</v>
      </c>
      <c r="AN85" s="14">
        <v>37700000</v>
      </c>
      <c r="AO85" s="14">
        <v>0</v>
      </c>
      <c r="AP85" s="14">
        <v>266185108</v>
      </c>
      <c r="AQ85" s="14">
        <v>20259352</v>
      </c>
      <c r="AR85" s="14">
        <v>1500000</v>
      </c>
      <c r="AS85" s="14">
        <v>0</v>
      </c>
      <c r="AT85" s="14">
        <v>210904497</v>
      </c>
      <c r="AU85" s="14">
        <v>12800000</v>
      </c>
      <c r="AV85" s="14">
        <v>75357896</v>
      </c>
      <c r="AW85" s="14">
        <v>0</v>
      </c>
      <c r="AX85" s="14">
        <v>128598100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17306472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</row>
    <row r="86" spans="1:86" ht="15">
      <c r="A86" s="13" t="s">
        <v>164</v>
      </c>
      <c r="B86" s="1" t="s">
        <v>165</v>
      </c>
      <c r="C86" s="12">
        <v>7639796</v>
      </c>
      <c r="D86" s="12">
        <v>816029</v>
      </c>
      <c r="E86" s="12">
        <v>1306667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5350000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27846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59970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79284</v>
      </c>
      <c r="CC86" s="12">
        <v>0</v>
      </c>
      <c r="CD86" s="12">
        <v>0</v>
      </c>
      <c r="CE86" s="12">
        <v>0</v>
      </c>
      <c r="CF86" s="12">
        <v>0</v>
      </c>
      <c r="CG86" s="12">
        <v>0</v>
      </c>
      <c r="CH86" s="12">
        <v>0</v>
      </c>
    </row>
    <row r="87" spans="1:86" ht="15">
      <c r="A87" s="13" t="s">
        <v>166</v>
      </c>
      <c r="B87" s="1" t="s">
        <v>167</v>
      </c>
      <c r="C87" s="12">
        <v>2140508699</v>
      </c>
      <c r="D87" s="12">
        <v>11632930</v>
      </c>
      <c r="E87" s="12">
        <v>717371804</v>
      </c>
      <c r="F87" s="12">
        <v>19212167</v>
      </c>
      <c r="G87" s="12">
        <v>0</v>
      </c>
      <c r="H87" s="12">
        <v>0</v>
      </c>
      <c r="I87" s="12">
        <v>0</v>
      </c>
      <c r="J87" s="12">
        <v>0</v>
      </c>
      <c r="K87" s="12">
        <v>3889727</v>
      </c>
      <c r="L87" s="12">
        <v>257864970</v>
      </c>
      <c r="M87" s="12">
        <v>51788040</v>
      </c>
      <c r="N87" s="12">
        <v>123805510</v>
      </c>
      <c r="O87" s="12">
        <v>23577319</v>
      </c>
      <c r="P87" s="12">
        <v>4300000</v>
      </c>
      <c r="Q87" s="12">
        <v>0</v>
      </c>
      <c r="R87" s="12">
        <v>73320686</v>
      </c>
      <c r="S87" s="12">
        <v>23535230</v>
      </c>
      <c r="T87" s="12">
        <v>759298424</v>
      </c>
      <c r="U87" s="12">
        <v>11887390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40376907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2345984</v>
      </c>
      <c r="BN87" s="12">
        <v>923996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1346339</v>
      </c>
      <c r="BU87" s="12">
        <v>0</v>
      </c>
      <c r="BV87" s="12">
        <v>0</v>
      </c>
      <c r="BW87" s="12">
        <v>0</v>
      </c>
      <c r="BX87" s="12">
        <v>14031276</v>
      </c>
      <c r="BY87" s="12">
        <v>0</v>
      </c>
      <c r="BZ87" s="12">
        <v>0</v>
      </c>
      <c r="CA87" s="12">
        <v>0</v>
      </c>
      <c r="CB87" s="12">
        <v>0</v>
      </c>
      <c r="CC87" s="12">
        <v>0</v>
      </c>
      <c r="CD87" s="12">
        <v>0</v>
      </c>
      <c r="CE87" s="12">
        <v>0</v>
      </c>
      <c r="CF87" s="12">
        <v>0</v>
      </c>
      <c r="CG87" s="12">
        <v>0</v>
      </c>
      <c r="CH87" s="12">
        <v>0</v>
      </c>
    </row>
    <row r="88" spans="1:86" ht="15">
      <c r="A88" s="13" t="s">
        <v>168</v>
      </c>
      <c r="B88" s="1" t="s">
        <v>169</v>
      </c>
      <c r="C88" s="12">
        <v>64616210</v>
      </c>
      <c r="D88" s="12">
        <v>10404927</v>
      </c>
      <c r="E88" s="12">
        <v>1731064</v>
      </c>
      <c r="F88" s="12">
        <v>1435107</v>
      </c>
      <c r="G88" s="12">
        <v>0</v>
      </c>
      <c r="H88" s="12">
        <v>0</v>
      </c>
      <c r="I88" s="12">
        <v>0</v>
      </c>
      <c r="J88" s="12">
        <v>0</v>
      </c>
      <c r="K88" s="12">
        <v>13200064</v>
      </c>
      <c r="L88" s="12">
        <v>0</v>
      </c>
      <c r="M88" s="12">
        <v>0</v>
      </c>
      <c r="N88" s="12">
        <v>26570000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5091029</v>
      </c>
      <c r="Y88" s="12">
        <v>0</v>
      </c>
      <c r="Z88" s="12">
        <v>0</v>
      </c>
      <c r="AA88" s="12">
        <v>0</v>
      </c>
      <c r="AB88" s="12">
        <v>0</v>
      </c>
      <c r="AC88" s="12">
        <v>157078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160512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2175779</v>
      </c>
      <c r="BC88" s="12">
        <v>0</v>
      </c>
      <c r="BD88" s="12">
        <v>0</v>
      </c>
      <c r="BE88" s="12">
        <v>0</v>
      </c>
      <c r="BF88" s="12">
        <v>0</v>
      </c>
      <c r="BG88" s="12">
        <v>207230</v>
      </c>
      <c r="BH88" s="12">
        <v>0</v>
      </c>
      <c r="BI88" s="12">
        <v>0</v>
      </c>
      <c r="BJ88" s="12">
        <v>0</v>
      </c>
      <c r="BK88" s="12">
        <v>40000</v>
      </c>
      <c r="BL88" s="12">
        <v>0</v>
      </c>
      <c r="BM88" s="12">
        <v>466016</v>
      </c>
      <c r="BN88" s="12">
        <v>116504</v>
      </c>
      <c r="BO88" s="12">
        <v>46675</v>
      </c>
      <c r="BP88" s="12">
        <v>0</v>
      </c>
      <c r="BQ88" s="12">
        <v>0</v>
      </c>
      <c r="BR88" s="12">
        <v>0</v>
      </c>
      <c r="BS88" s="12">
        <v>0</v>
      </c>
      <c r="BT88" s="12">
        <v>1296078</v>
      </c>
      <c r="BU88" s="12">
        <v>0</v>
      </c>
      <c r="BV88" s="12">
        <v>0</v>
      </c>
      <c r="BW88" s="12">
        <v>0</v>
      </c>
      <c r="BX88" s="12">
        <v>1095844</v>
      </c>
      <c r="BY88" s="12">
        <v>0</v>
      </c>
      <c r="BZ88" s="12">
        <v>0</v>
      </c>
      <c r="CA88" s="12">
        <v>0</v>
      </c>
      <c r="CB88" s="12">
        <v>422303</v>
      </c>
      <c r="CC88" s="12">
        <v>0</v>
      </c>
      <c r="CD88" s="12">
        <v>0</v>
      </c>
      <c r="CE88" s="12">
        <v>0</v>
      </c>
      <c r="CF88" s="12">
        <v>0</v>
      </c>
      <c r="CG88" s="12">
        <v>0</v>
      </c>
      <c r="CH88" s="12">
        <v>0</v>
      </c>
    </row>
    <row r="89" spans="1:86" ht="15">
      <c r="A89" s="13" t="s">
        <v>170</v>
      </c>
      <c r="B89" s="1" t="s">
        <v>171</v>
      </c>
      <c r="C89" s="12">
        <v>467948970</v>
      </c>
      <c r="D89" s="12">
        <v>41916167</v>
      </c>
      <c r="E89" s="12">
        <v>278115576</v>
      </c>
      <c r="F89" s="12">
        <v>4750974</v>
      </c>
      <c r="G89" s="12">
        <v>8702400</v>
      </c>
      <c r="H89" s="12">
        <v>0</v>
      </c>
      <c r="I89" s="12">
        <v>0</v>
      </c>
      <c r="J89" s="12">
        <v>0</v>
      </c>
      <c r="K89" s="12">
        <v>587752</v>
      </c>
      <c r="L89" s="12">
        <v>0</v>
      </c>
      <c r="M89" s="12">
        <v>3730000</v>
      </c>
      <c r="N89" s="12">
        <v>0</v>
      </c>
      <c r="O89" s="12">
        <v>0</v>
      </c>
      <c r="P89" s="12">
        <v>11168505</v>
      </c>
      <c r="Q89" s="12">
        <v>0</v>
      </c>
      <c r="R89" s="12">
        <v>0</v>
      </c>
      <c r="S89" s="12">
        <v>0</v>
      </c>
      <c r="T89" s="12">
        <v>47074000</v>
      </c>
      <c r="U89" s="12">
        <v>16800820</v>
      </c>
      <c r="V89" s="12">
        <v>0</v>
      </c>
      <c r="W89" s="12">
        <v>0</v>
      </c>
      <c r="X89" s="12">
        <v>7049023</v>
      </c>
      <c r="Y89" s="12">
        <v>17008</v>
      </c>
      <c r="Z89" s="12">
        <v>0</v>
      </c>
      <c r="AA89" s="12">
        <v>37402</v>
      </c>
      <c r="AB89" s="12">
        <v>0</v>
      </c>
      <c r="AC89" s="12">
        <v>208769</v>
      </c>
      <c r="AD89" s="12">
        <v>0</v>
      </c>
      <c r="AE89" s="12">
        <v>0</v>
      </c>
      <c r="AF89" s="12">
        <v>136000</v>
      </c>
      <c r="AG89" s="12">
        <v>0</v>
      </c>
      <c r="AH89" s="12">
        <v>850</v>
      </c>
      <c r="AI89" s="12">
        <v>39369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28346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47220</v>
      </c>
      <c r="AY89" s="12">
        <v>1390019</v>
      </c>
      <c r="AZ89" s="12">
        <v>0</v>
      </c>
      <c r="BA89" s="12">
        <v>0</v>
      </c>
      <c r="BB89" s="12">
        <v>24062909</v>
      </c>
      <c r="BC89" s="12">
        <v>0</v>
      </c>
      <c r="BD89" s="12">
        <v>0</v>
      </c>
      <c r="BE89" s="12">
        <v>0</v>
      </c>
      <c r="BF89" s="12">
        <v>0</v>
      </c>
      <c r="BG89" s="12">
        <v>355677</v>
      </c>
      <c r="BH89" s="12">
        <v>0</v>
      </c>
      <c r="BI89" s="12">
        <v>0</v>
      </c>
      <c r="BJ89" s="12">
        <v>0</v>
      </c>
      <c r="BK89" s="12">
        <v>184228</v>
      </c>
      <c r="BL89" s="12">
        <v>39438</v>
      </c>
      <c r="BM89" s="12">
        <v>5095709</v>
      </c>
      <c r="BN89" s="12">
        <v>1278649</v>
      </c>
      <c r="BO89" s="12">
        <v>1228571</v>
      </c>
      <c r="BP89" s="12">
        <v>750570</v>
      </c>
      <c r="BQ89" s="12">
        <v>0</v>
      </c>
      <c r="BR89" s="12">
        <v>0</v>
      </c>
      <c r="BS89" s="12">
        <v>0</v>
      </c>
      <c r="BT89" s="12">
        <v>7295419</v>
      </c>
      <c r="BU89" s="12">
        <v>0</v>
      </c>
      <c r="BV89" s="12">
        <v>0</v>
      </c>
      <c r="BW89" s="12">
        <v>0</v>
      </c>
      <c r="BX89" s="12">
        <v>1974169</v>
      </c>
      <c r="BY89" s="12">
        <v>0</v>
      </c>
      <c r="BZ89" s="12">
        <v>0</v>
      </c>
      <c r="CA89" s="12">
        <v>101567</v>
      </c>
      <c r="CB89" s="12">
        <v>3116944</v>
      </c>
      <c r="CC89" s="12">
        <v>664920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</row>
    <row r="90" spans="1:86" ht="30">
      <c r="A90" s="13" t="s">
        <v>172</v>
      </c>
      <c r="B90" s="1" t="s">
        <v>173</v>
      </c>
      <c r="C90" s="12">
        <v>1578250000</v>
      </c>
      <c r="D90" s="12">
        <v>1578250000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0</v>
      </c>
      <c r="CF90" s="12">
        <v>0</v>
      </c>
      <c r="CG90" s="12">
        <v>0</v>
      </c>
      <c r="CH90" s="12">
        <v>0</v>
      </c>
    </row>
    <row r="91" spans="1:86" ht="30">
      <c r="A91" s="13" t="s">
        <v>174</v>
      </c>
      <c r="B91" s="1" t="s">
        <v>175</v>
      </c>
      <c r="C91" s="12">
        <v>531044639</v>
      </c>
      <c r="D91" s="12">
        <v>17435985</v>
      </c>
      <c r="E91" s="12">
        <v>123785779</v>
      </c>
      <c r="F91" s="12">
        <v>6855832</v>
      </c>
      <c r="G91" s="12">
        <v>2349648</v>
      </c>
      <c r="H91" s="12">
        <v>0</v>
      </c>
      <c r="I91" s="12">
        <v>0</v>
      </c>
      <c r="J91" s="12">
        <v>0</v>
      </c>
      <c r="K91" s="12">
        <v>4765836</v>
      </c>
      <c r="L91" s="12">
        <v>25424132</v>
      </c>
      <c r="M91" s="12">
        <v>13664160</v>
      </c>
      <c r="N91" s="12">
        <v>40298323</v>
      </c>
      <c r="O91" s="12">
        <v>6365875</v>
      </c>
      <c r="P91" s="12">
        <v>4176495</v>
      </c>
      <c r="Q91" s="12">
        <v>0</v>
      </c>
      <c r="R91" s="12">
        <v>21241085</v>
      </c>
      <c r="S91" s="12">
        <v>6354512</v>
      </c>
      <c r="T91" s="12">
        <v>217720551</v>
      </c>
      <c r="U91" s="12">
        <v>7745816</v>
      </c>
      <c r="V91" s="12">
        <v>0</v>
      </c>
      <c r="W91" s="12">
        <v>0</v>
      </c>
      <c r="X91" s="12">
        <v>3277814</v>
      </c>
      <c r="Y91" s="12">
        <v>4592</v>
      </c>
      <c r="Z91" s="12">
        <v>0</v>
      </c>
      <c r="AA91" s="12">
        <v>10098</v>
      </c>
      <c r="AB91" s="12">
        <v>0</v>
      </c>
      <c r="AC91" s="12">
        <v>106297</v>
      </c>
      <c r="AD91" s="12">
        <v>0</v>
      </c>
      <c r="AE91" s="12">
        <v>0</v>
      </c>
      <c r="AF91" s="12">
        <v>36720</v>
      </c>
      <c r="AG91" s="12">
        <v>0</v>
      </c>
      <c r="AH91" s="12">
        <v>230</v>
      </c>
      <c r="AI91" s="12">
        <v>10630</v>
      </c>
      <c r="AJ91" s="12">
        <v>43338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7654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12750</v>
      </c>
      <c r="AY91" s="12">
        <v>370985</v>
      </c>
      <c r="AZ91" s="12">
        <v>0</v>
      </c>
      <c r="BA91" s="12">
        <v>0</v>
      </c>
      <c r="BB91" s="12">
        <v>17921577</v>
      </c>
      <c r="BC91" s="12">
        <v>0</v>
      </c>
      <c r="BD91" s="12">
        <v>0</v>
      </c>
      <c r="BE91" s="12">
        <v>0</v>
      </c>
      <c r="BF91" s="12">
        <v>0</v>
      </c>
      <c r="BG91" s="12">
        <v>151986</v>
      </c>
      <c r="BH91" s="12">
        <v>0</v>
      </c>
      <c r="BI91" s="12">
        <v>0</v>
      </c>
      <c r="BJ91" s="12">
        <v>0</v>
      </c>
      <c r="BK91" s="12">
        <v>60542</v>
      </c>
      <c r="BL91" s="12">
        <v>10648</v>
      </c>
      <c r="BM91" s="12">
        <v>1485143</v>
      </c>
      <c r="BN91" s="12">
        <v>463683</v>
      </c>
      <c r="BO91" s="12">
        <v>262464</v>
      </c>
      <c r="BP91" s="12">
        <v>138933</v>
      </c>
      <c r="BQ91" s="12">
        <v>0</v>
      </c>
      <c r="BR91" s="12">
        <v>0</v>
      </c>
      <c r="BS91" s="12">
        <v>0</v>
      </c>
      <c r="BT91" s="12">
        <v>2683221</v>
      </c>
      <c r="BU91" s="12">
        <v>0</v>
      </c>
      <c r="BV91" s="12">
        <v>0</v>
      </c>
      <c r="BW91" s="12">
        <v>0</v>
      </c>
      <c r="BX91" s="12">
        <v>4617349</v>
      </c>
      <c r="BY91" s="12">
        <v>0</v>
      </c>
      <c r="BZ91" s="12">
        <v>0</v>
      </c>
      <c r="CA91" s="12">
        <v>27423</v>
      </c>
      <c r="CB91" s="12">
        <v>977005</v>
      </c>
      <c r="CC91" s="12">
        <v>179528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</row>
    <row r="92" spans="1:86" ht="15">
      <c r="A92" s="5" t="s">
        <v>176</v>
      </c>
      <c r="B92" s="15" t="s">
        <v>177</v>
      </c>
      <c r="C92" s="14">
        <v>4790008314</v>
      </c>
      <c r="D92" s="14">
        <v>1660456038</v>
      </c>
      <c r="E92" s="14">
        <v>1122310890</v>
      </c>
      <c r="F92" s="14">
        <v>32254080</v>
      </c>
      <c r="G92" s="14">
        <v>11052048</v>
      </c>
      <c r="H92" s="14">
        <v>0</v>
      </c>
      <c r="I92" s="14">
        <v>0</v>
      </c>
      <c r="J92" s="14">
        <v>0</v>
      </c>
      <c r="K92" s="14">
        <v>22443379</v>
      </c>
      <c r="L92" s="14">
        <v>283289102</v>
      </c>
      <c r="M92" s="14">
        <v>69182200</v>
      </c>
      <c r="N92" s="14">
        <v>190673833</v>
      </c>
      <c r="O92" s="14">
        <v>29943194</v>
      </c>
      <c r="P92" s="14">
        <v>19645000</v>
      </c>
      <c r="Q92" s="14">
        <v>0</v>
      </c>
      <c r="R92" s="14">
        <v>99911771</v>
      </c>
      <c r="S92" s="14">
        <v>29889742</v>
      </c>
      <c r="T92" s="14">
        <v>1024092975</v>
      </c>
      <c r="U92" s="14">
        <v>36434026</v>
      </c>
      <c r="V92" s="14">
        <v>0</v>
      </c>
      <c r="W92" s="14">
        <v>0</v>
      </c>
      <c r="X92" s="14">
        <v>15417866</v>
      </c>
      <c r="Y92" s="14">
        <v>21600</v>
      </c>
      <c r="Z92" s="14">
        <v>0</v>
      </c>
      <c r="AA92" s="14">
        <v>47500</v>
      </c>
      <c r="AB92" s="14">
        <v>0</v>
      </c>
      <c r="AC92" s="14">
        <v>499990</v>
      </c>
      <c r="AD92" s="14">
        <v>0</v>
      </c>
      <c r="AE92" s="14">
        <v>0</v>
      </c>
      <c r="AF92" s="14">
        <v>172720</v>
      </c>
      <c r="AG92" s="14">
        <v>0</v>
      </c>
      <c r="AH92" s="14">
        <v>1080</v>
      </c>
      <c r="AI92" s="14">
        <v>49999</v>
      </c>
      <c r="AJ92" s="14">
        <v>203850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36000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59970</v>
      </c>
      <c r="AY92" s="14">
        <v>1761004</v>
      </c>
      <c r="AZ92" s="14">
        <v>0</v>
      </c>
      <c r="BA92" s="14">
        <v>0</v>
      </c>
      <c r="BB92" s="14">
        <v>84597142</v>
      </c>
      <c r="BC92" s="14">
        <v>0</v>
      </c>
      <c r="BD92" s="14">
        <v>0</v>
      </c>
      <c r="BE92" s="14">
        <v>0</v>
      </c>
      <c r="BF92" s="14">
        <v>0</v>
      </c>
      <c r="BG92" s="14">
        <v>714893</v>
      </c>
      <c r="BH92" s="14">
        <v>0</v>
      </c>
      <c r="BI92" s="14">
        <v>0</v>
      </c>
      <c r="BJ92" s="14">
        <v>0</v>
      </c>
      <c r="BK92" s="14">
        <v>284770</v>
      </c>
      <c r="BL92" s="14">
        <v>50086</v>
      </c>
      <c r="BM92" s="14">
        <v>9392852</v>
      </c>
      <c r="BN92" s="14">
        <v>2782832</v>
      </c>
      <c r="BO92" s="14">
        <v>1537710</v>
      </c>
      <c r="BP92" s="14">
        <v>889503</v>
      </c>
      <c r="BQ92" s="14">
        <v>0</v>
      </c>
      <c r="BR92" s="14">
        <v>0</v>
      </c>
      <c r="BS92" s="14">
        <v>0</v>
      </c>
      <c r="BT92" s="14">
        <v>12621057</v>
      </c>
      <c r="BU92" s="14">
        <v>0</v>
      </c>
      <c r="BV92" s="14">
        <v>0</v>
      </c>
      <c r="BW92" s="14">
        <v>0</v>
      </c>
      <c r="BX92" s="14">
        <v>21718638</v>
      </c>
      <c r="BY92" s="14">
        <v>0</v>
      </c>
      <c r="BZ92" s="14">
        <v>0</v>
      </c>
      <c r="CA92" s="14">
        <v>128990</v>
      </c>
      <c r="CB92" s="14">
        <v>4595536</v>
      </c>
      <c r="CC92" s="14">
        <v>844448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</row>
    <row r="93" spans="1:86" ht="15">
      <c r="A93" s="13" t="s">
        <v>178</v>
      </c>
      <c r="B93" s="1" t="s">
        <v>179</v>
      </c>
      <c r="C93" s="12">
        <v>1787061314</v>
      </c>
      <c r="D93" s="12">
        <v>0</v>
      </c>
      <c r="E93" s="12">
        <v>488220051</v>
      </c>
      <c r="F93" s="12">
        <v>31120691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94749131</v>
      </c>
      <c r="M93" s="12">
        <v>675127508</v>
      </c>
      <c r="N93" s="12">
        <v>414179</v>
      </c>
      <c r="O93" s="12">
        <v>287561</v>
      </c>
      <c r="P93" s="12">
        <v>0</v>
      </c>
      <c r="Q93" s="12">
        <v>0</v>
      </c>
      <c r="R93" s="12">
        <v>34350441</v>
      </c>
      <c r="S93" s="12">
        <v>0</v>
      </c>
      <c r="T93" s="12">
        <v>303345554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70318032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11891032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73660678</v>
      </c>
      <c r="BU93" s="12">
        <v>0</v>
      </c>
      <c r="BV93" s="12">
        <v>0</v>
      </c>
      <c r="BW93" s="12">
        <v>0</v>
      </c>
      <c r="BX93" s="12">
        <v>0</v>
      </c>
      <c r="BY93" s="12">
        <v>3576456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</row>
    <row r="94" spans="1:86" ht="15">
      <c r="A94" s="13" t="s">
        <v>275</v>
      </c>
      <c r="B94" s="1" t="s">
        <v>723</v>
      </c>
      <c r="C94" s="12">
        <v>2919141</v>
      </c>
      <c r="D94" s="12">
        <v>0</v>
      </c>
      <c r="E94" s="12">
        <v>2919141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0</v>
      </c>
      <c r="CH94" s="12">
        <v>0</v>
      </c>
    </row>
    <row r="95" spans="1:86" ht="15">
      <c r="A95" s="13" t="s">
        <v>648</v>
      </c>
      <c r="B95" s="1" t="s">
        <v>724</v>
      </c>
      <c r="C95" s="12">
        <v>31384525</v>
      </c>
      <c r="D95" s="12">
        <v>0</v>
      </c>
      <c r="E95" s="12">
        <v>31384525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</row>
    <row r="96" spans="1:86" ht="30">
      <c r="A96" s="13" t="s">
        <v>180</v>
      </c>
      <c r="B96" s="1" t="s">
        <v>181</v>
      </c>
      <c r="C96" s="12">
        <v>488231961</v>
      </c>
      <c r="D96" s="12">
        <v>0</v>
      </c>
      <c r="E96" s="12">
        <v>140636929</v>
      </c>
      <c r="F96" s="12">
        <v>8402587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25582265</v>
      </c>
      <c r="M96" s="12">
        <v>180494579</v>
      </c>
      <c r="N96" s="12">
        <v>0</v>
      </c>
      <c r="O96" s="12">
        <v>0</v>
      </c>
      <c r="P96" s="12">
        <v>0</v>
      </c>
      <c r="Q96" s="12">
        <v>0</v>
      </c>
      <c r="R96" s="12">
        <v>9127469</v>
      </c>
      <c r="S96" s="12">
        <v>0</v>
      </c>
      <c r="T96" s="12">
        <v>81903300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18985869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12">
        <v>0</v>
      </c>
      <c r="BL96" s="12">
        <v>0</v>
      </c>
      <c r="BM96" s="12">
        <v>3210578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19888385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</row>
    <row r="97" spans="1:86" ht="15">
      <c r="A97" s="5" t="s">
        <v>182</v>
      </c>
      <c r="B97" s="15" t="s">
        <v>183</v>
      </c>
      <c r="C97" s="14">
        <v>2309596941</v>
      </c>
      <c r="D97" s="14">
        <v>0</v>
      </c>
      <c r="E97" s="14">
        <v>663160646</v>
      </c>
      <c r="F97" s="14">
        <v>39523278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120331396</v>
      </c>
      <c r="M97" s="14">
        <v>855622087</v>
      </c>
      <c r="N97" s="14">
        <v>414179</v>
      </c>
      <c r="O97" s="14">
        <v>287561</v>
      </c>
      <c r="P97" s="14">
        <v>0</v>
      </c>
      <c r="Q97" s="14">
        <v>0</v>
      </c>
      <c r="R97" s="14">
        <v>43477910</v>
      </c>
      <c r="S97" s="14">
        <v>0</v>
      </c>
      <c r="T97" s="14">
        <v>385248854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89303901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>
        <v>0</v>
      </c>
      <c r="BM97" s="14">
        <v>15101610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93549063</v>
      </c>
      <c r="BU97" s="14">
        <v>0</v>
      </c>
      <c r="BV97" s="14">
        <v>0</v>
      </c>
      <c r="BW97" s="14">
        <v>0</v>
      </c>
      <c r="BX97" s="14">
        <v>0</v>
      </c>
      <c r="BY97" s="14">
        <v>3576456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</row>
    <row r="98" spans="1:86" ht="30">
      <c r="A98" s="13" t="s">
        <v>184</v>
      </c>
      <c r="B98" s="1" t="s">
        <v>185</v>
      </c>
      <c r="C98" s="12">
        <v>667491424</v>
      </c>
      <c r="D98" s="12">
        <v>100000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2848996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664542428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2">
        <v>0</v>
      </c>
      <c r="CC98" s="12">
        <v>0</v>
      </c>
      <c r="CD98" s="12">
        <v>0</v>
      </c>
      <c r="CE98" s="12">
        <v>0</v>
      </c>
      <c r="CF98" s="12">
        <v>0</v>
      </c>
      <c r="CG98" s="12">
        <v>0</v>
      </c>
      <c r="CH98" s="12">
        <v>0</v>
      </c>
    </row>
    <row r="99" spans="1:86" ht="15">
      <c r="A99" s="13" t="s">
        <v>186</v>
      </c>
      <c r="B99" s="1" t="s">
        <v>187</v>
      </c>
      <c r="C99" s="12">
        <v>1848996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1848996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  <c r="BD99" s="12">
        <v>0</v>
      </c>
      <c r="BE99" s="12">
        <v>0</v>
      </c>
      <c r="BF99" s="12">
        <v>0</v>
      </c>
      <c r="BG99" s="12">
        <v>0</v>
      </c>
      <c r="BH99" s="12">
        <v>0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2">
        <v>0</v>
      </c>
      <c r="CC99" s="12">
        <v>0</v>
      </c>
      <c r="CD99" s="12">
        <v>0</v>
      </c>
      <c r="CE99" s="12">
        <v>0</v>
      </c>
      <c r="CF99" s="12">
        <v>0</v>
      </c>
      <c r="CG99" s="12">
        <v>0</v>
      </c>
      <c r="CH99" s="12">
        <v>0</v>
      </c>
    </row>
    <row r="100" spans="1:86" ht="30">
      <c r="A100" s="13" t="s">
        <v>188</v>
      </c>
      <c r="B100" s="1" t="s">
        <v>189</v>
      </c>
      <c r="C100" s="12">
        <v>665542428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1000000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664542428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</row>
    <row r="101" spans="1:86" ht="30">
      <c r="A101" s="13" t="s">
        <v>471</v>
      </c>
      <c r="B101" s="1" t="s">
        <v>725</v>
      </c>
      <c r="C101" s="12">
        <v>100000</v>
      </c>
      <c r="D101" s="12">
        <v>100000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 s="12">
        <v>0</v>
      </c>
    </row>
    <row r="102" spans="1:86" ht="30">
      <c r="A102" s="13" t="s">
        <v>190</v>
      </c>
      <c r="B102" s="1" t="s">
        <v>191</v>
      </c>
      <c r="C102" s="12">
        <v>6020000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6020000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0</v>
      </c>
      <c r="BV102" s="12">
        <v>0</v>
      </c>
      <c r="BW102" s="12">
        <v>0</v>
      </c>
      <c r="BX102" s="12">
        <v>0</v>
      </c>
      <c r="BY102" s="12">
        <v>0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</row>
    <row r="103" spans="1:86" ht="15">
      <c r="A103" s="13" t="s">
        <v>194</v>
      </c>
      <c r="B103" s="1" t="s">
        <v>195</v>
      </c>
      <c r="C103" s="12">
        <v>6020000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6020000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2">
        <v>0</v>
      </c>
      <c r="CE103" s="12">
        <v>0</v>
      </c>
      <c r="CF103" s="12">
        <v>0</v>
      </c>
      <c r="CG103" s="12">
        <v>0</v>
      </c>
      <c r="CH103" s="12">
        <v>0</v>
      </c>
    </row>
    <row r="104" spans="1:86" ht="30">
      <c r="A104" s="13" t="s">
        <v>196</v>
      </c>
      <c r="B104" s="1" t="s">
        <v>197</v>
      </c>
      <c r="C104" s="12">
        <v>261542540</v>
      </c>
      <c r="D104" s="12">
        <v>76815981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300000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107466589</v>
      </c>
      <c r="V104" s="12">
        <v>21629000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18400000</v>
      </c>
      <c r="AL104" s="12">
        <v>6000000</v>
      </c>
      <c r="AM104" s="12">
        <v>0</v>
      </c>
      <c r="AN104" s="12">
        <v>0</v>
      </c>
      <c r="AO104" s="12">
        <v>160000</v>
      </c>
      <c r="AP104" s="12">
        <v>700000</v>
      </c>
      <c r="AQ104" s="12">
        <v>78778</v>
      </c>
      <c r="AR104" s="12">
        <v>0</v>
      </c>
      <c r="AS104" s="12">
        <v>0</v>
      </c>
      <c r="AT104" s="12">
        <v>5521890</v>
      </c>
      <c r="AU104" s="12">
        <v>0</v>
      </c>
      <c r="AV104" s="12">
        <v>2114980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22355322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0</v>
      </c>
    </row>
    <row r="105" spans="1:86" ht="15">
      <c r="A105" s="13" t="s">
        <v>198</v>
      </c>
      <c r="B105" s="1" t="s">
        <v>199</v>
      </c>
      <c r="C105" s="12">
        <v>2114980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2114980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0</v>
      </c>
    </row>
    <row r="106" spans="1:86" ht="15">
      <c r="A106" s="13" t="s">
        <v>200</v>
      </c>
      <c r="B106" s="1" t="s">
        <v>201</v>
      </c>
      <c r="C106" s="12">
        <v>90100000</v>
      </c>
      <c r="D106" s="12">
        <v>71000000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18400000</v>
      </c>
      <c r="AL106" s="12">
        <v>0</v>
      </c>
      <c r="AM106" s="12">
        <v>0</v>
      </c>
      <c r="AN106" s="12">
        <v>0</v>
      </c>
      <c r="AO106" s="12">
        <v>0</v>
      </c>
      <c r="AP106" s="12">
        <v>700000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</row>
    <row r="107" spans="1:86" ht="15">
      <c r="A107" s="13" t="s">
        <v>202</v>
      </c>
      <c r="B107" s="1" t="s">
        <v>203</v>
      </c>
      <c r="C107" s="12">
        <v>14846940</v>
      </c>
      <c r="D107" s="12">
        <v>2486272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300000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300000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6000000</v>
      </c>
      <c r="AM107" s="12">
        <v>0</v>
      </c>
      <c r="AN107" s="12">
        <v>0</v>
      </c>
      <c r="AO107" s="12">
        <v>160000</v>
      </c>
      <c r="AP107" s="12">
        <v>0</v>
      </c>
      <c r="AQ107" s="12">
        <v>78778</v>
      </c>
      <c r="AR107" s="12">
        <v>0</v>
      </c>
      <c r="AS107" s="12">
        <v>0</v>
      </c>
      <c r="AT107" s="12">
        <v>5521890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0</v>
      </c>
      <c r="CG107" s="12">
        <v>0</v>
      </c>
      <c r="CH107" s="12">
        <v>0</v>
      </c>
    </row>
    <row r="108" spans="1:86" ht="15">
      <c r="A108" s="13" t="s">
        <v>204</v>
      </c>
      <c r="B108" s="1" t="s">
        <v>205</v>
      </c>
      <c r="C108" s="12">
        <v>131821911</v>
      </c>
      <c r="D108" s="12">
        <v>2000000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107466589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22355322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0</v>
      </c>
      <c r="CH108" s="12">
        <v>0</v>
      </c>
    </row>
    <row r="109" spans="1:86" ht="15">
      <c r="A109" s="13" t="s">
        <v>206</v>
      </c>
      <c r="B109" s="1" t="s">
        <v>207</v>
      </c>
      <c r="C109" s="12">
        <v>22658709</v>
      </c>
      <c r="D109" s="12">
        <v>1329709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21329000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2">
        <v>0</v>
      </c>
      <c r="CC109" s="12">
        <v>0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</row>
    <row r="110" spans="1:86" ht="30">
      <c r="A110" s="5" t="s">
        <v>208</v>
      </c>
      <c r="B110" s="15" t="s">
        <v>209</v>
      </c>
      <c r="C110" s="14">
        <v>935053964</v>
      </c>
      <c r="D110" s="14">
        <v>76915981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3148996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6020000</v>
      </c>
      <c r="R110" s="14">
        <v>0</v>
      </c>
      <c r="S110" s="14">
        <v>0</v>
      </c>
      <c r="T110" s="14">
        <v>0</v>
      </c>
      <c r="U110" s="14">
        <v>107466589</v>
      </c>
      <c r="V110" s="14">
        <v>686171428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18400000</v>
      </c>
      <c r="AL110" s="14">
        <v>6000000</v>
      </c>
      <c r="AM110" s="14">
        <v>0</v>
      </c>
      <c r="AN110" s="14">
        <v>0</v>
      </c>
      <c r="AO110" s="14">
        <v>160000</v>
      </c>
      <c r="AP110" s="14">
        <v>700000</v>
      </c>
      <c r="AQ110" s="14">
        <v>78778</v>
      </c>
      <c r="AR110" s="14">
        <v>0</v>
      </c>
      <c r="AS110" s="14">
        <v>0</v>
      </c>
      <c r="AT110" s="14">
        <v>5521890</v>
      </c>
      <c r="AU110" s="14">
        <v>0</v>
      </c>
      <c r="AV110" s="14">
        <v>2114980</v>
      </c>
      <c r="AW110" s="14">
        <v>0</v>
      </c>
      <c r="AX110" s="14">
        <v>0</v>
      </c>
      <c r="AY110" s="14">
        <v>0</v>
      </c>
      <c r="AZ110" s="14">
        <v>0</v>
      </c>
      <c r="BA110" s="14">
        <v>0</v>
      </c>
      <c r="BB110" s="14">
        <v>0</v>
      </c>
      <c r="BC110" s="14">
        <v>0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22355322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0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0</v>
      </c>
      <c r="CE110" s="14">
        <v>0</v>
      </c>
      <c r="CF110" s="14">
        <v>0</v>
      </c>
      <c r="CG110" s="14">
        <v>0</v>
      </c>
      <c r="CH110" s="14">
        <v>0</v>
      </c>
    </row>
    <row r="111" spans="1:86" ht="30">
      <c r="A111" s="5" t="s">
        <v>210</v>
      </c>
      <c r="B111" s="15" t="s">
        <v>211</v>
      </c>
      <c r="C111" s="14">
        <v>53598770493</v>
      </c>
      <c r="D111" s="14">
        <v>8424095057</v>
      </c>
      <c r="E111" s="14">
        <v>2546845156</v>
      </c>
      <c r="F111" s="14">
        <v>864420092</v>
      </c>
      <c r="G111" s="14">
        <v>124101953</v>
      </c>
      <c r="H111" s="14">
        <v>8535925</v>
      </c>
      <c r="I111" s="14">
        <v>4219377923</v>
      </c>
      <c r="J111" s="14">
        <v>242456568</v>
      </c>
      <c r="K111" s="14">
        <v>748327570</v>
      </c>
      <c r="L111" s="14">
        <v>518340694</v>
      </c>
      <c r="M111" s="14">
        <v>1993998093</v>
      </c>
      <c r="N111" s="14">
        <v>1773319443</v>
      </c>
      <c r="O111" s="14">
        <v>38288359</v>
      </c>
      <c r="P111" s="14">
        <v>76663125</v>
      </c>
      <c r="Q111" s="14">
        <v>6020000</v>
      </c>
      <c r="R111" s="14">
        <v>199515670</v>
      </c>
      <c r="S111" s="14">
        <v>29889742</v>
      </c>
      <c r="T111" s="14">
        <v>3783305082</v>
      </c>
      <c r="U111" s="14">
        <v>1502830225</v>
      </c>
      <c r="V111" s="14">
        <v>753096530</v>
      </c>
      <c r="W111" s="14">
        <v>130627140</v>
      </c>
      <c r="X111" s="14">
        <v>5461952338</v>
      </c>
      <c r="Y111" s="14">
        <v>30892753</v>
      </c>
      <c r="Z111" s="14">
        <v>366738</v>
      </c>
      <c r="AA111" s="14">
        <v>47888560</v>
      </c>
      <c r="AB111" s="14">
        <v>932441</v>
      </c>
      <c r="AC111" s="14">
        <v>27966785</v>
      </c>
      <c r="AD111" s="14">
        <v>329432446</v>
      </c>
      <c r="AE111" s="14">
        <v>71821004</v>
      </c>
      <c r="AF111" s="14">
        <v>7070082</v>
      </c>
      <c r="AG111" s="14">
        <v>484073</v>
      </c>
      <c r="AH111" s="14">
        <v>2435462</v>
      </c>
      <c r="AI111" s="14">
        <v>16877485</v>
      </c>
      <c r="AJ111" s="14">
        <v>26256345</v>
      </c>
      <c r="AK111" s="14">
        <v>297957590</v>
      </c>
      <c r="AL111" s="14">
        <v>152700000</v>
      </c>
      <c r="AM111" s="14">
        <v>156210496</v>
      </c>
      <c r="AN111" s="14">
        <v>37700000</v>
      </c>
      <c r="AO111" s="14">
        <v>160000</v>
      </c>
      <c r="AP111" s="14">
        <v>656991169</v>
      </c>
      <c r="AQ111" s="14">
        <v>37994926</v>
      </c>
      <c r="AR111" s="14">
        <v>255953341</v>
      </c>
      <c r="AS111" s="14">
        <v>129426414</v>
      </c>
      <c r="AT111" s="14">
        <v>216426387</v>
      </c>
      <c r="AU111" s="14">
        <v>12800000</v>
      </c>
      <c r="AV111" s="14">
        <v>77472876</v>
      </c>
      <c r="AW111" s="14">
        <v>2824660</v>
      </c>
      <c r="AX111" s="14">
        <v>204623922</v>
      </c>
      <c r="AY111" s="14">
        <v>4843797121</v>
      </c>
      <c r="AZ111" s="14">
        <v>175281626</v>
      </c>
      <c r="BA111" s="14">
        <v>34796997</v>
      </c>
      <c r="BB111" s="14">
        <v>1200363728</v>
      </c>
      <c r="BC111" s="14">
        <v>0</v>
      </c>
      <c r="BD111" s="14">
        <v>3867763678</v>
      </c>
      <c r="BE111" s="14">
        <v>8376711</v>
      </c>
      <c r="BF111" s="14">
        <v>65535180</v>
      </c>
      <c r="BG111" s="14">
        <v>10118158</v>
      </c>
      <c r="BH111" s="14">
        <v>36293615</v>
      </c>
      <c r="BI111" s="14">
        <v>9570960</v>
      </c>
      <c r="BJ111" s="14">
        <v>8491433</v>
      </c>
      <c r="BK111" s="14">
        <v>149573150</v>
      </c>
      <c r="BL111" s="14">
        <v>69313927</v>
      </c>
      <c r="BM111" s="14">
        <v>576289033</v>
      </c>
      <c r="BN111" s="14">
        <v>118389116</v>
      </c>
      <c r="BO111" s="14">
        <v>151078705</v>
      </c>
      <c r="BP111" s="14">
        <v>76371125</v>
      </c>
      <c r="BQ111" s="14">
        <v>22355322</v>
      </c>
      <c r="BR111" s="14">
        <v>52640561</v>
      </c>
      <c r="BS111" s="14">
        <v>49508388</v>
      </c>
      <c r="BT111" s="14">
        <v>2584142809</v>
      </c>
      <c r="BU111" s="14">
        <v>363162423</v>
      </c>
      <c r="BV111" s="14">
        <v>445219</v>
      </c>
      <c r="BW111" s="14">
        <v>230759806</v>
      </c>
      <c r="BX111" s="14">
        <v>452474147</v>
      </c>
      <c r="BY111" s="14">
        <v>394116364</v>
      </c>
      <c r="BZ111" s="14">
        <v>31514400</v>
      </c>
      <c r="CA111" s="14">
        <v>734669583</v>
      </c>
      <c r="CB111" s="14">
        <v>469375392</v>
      </c>
      <c r="CC111" s="14">
        <v>62047490</v>
      </c>
      <c r="CD111" s="14">
        <v>319150111</v>
      </c>
      <c r="CE111" s="14">
        <v>13353894</v>
      </c>
      <c r="CF111" s="14">
        <v>11520025</v>
      </c>
      <c r="CG111" s="14">
        <v>158457656</v>
      </c>
      <c r="CH111" s="14">
        <v>0</v>
      </c>
    </row>
    <row r="112" spans="1:86" ht="30">
      <c r="A112" s="13" t="s">
        <v>417</v>
      </c>
      <c r="B112" s="1" t="s">
        <v>418</v>
      </c>
      <c r="C112" s="12">
        <f t="shared" ref="C112:C120" si="0">SUM(D112:CH112)</f>
        <v>412500000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0</v>
      </c>
      <c r="CF112" s="12">
        <v>0</v>
      </c>
      <c r="CG112" s="12">
        <v>412500000</v>
      </c>
      <c r="CH112" s="12">
        <v>0</v>
      </c>
    </row>
    <row r="113" spans="1:86" ht="30">
      <c r="A113" s="13" t="s">
        <v>330</v>
      </c>
      <c r="B113" s="1" t="s">
        <v>419</v>
      </c>
      <c r="C113" s="12">
        <f t="shared" si="0"/>
        <v>412500000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412500000</v>
      </c>
      <c r="CH113" s="12">
        <v>0</v>
      </c>
    </row>
    <row r="114" spans="1:86" ht="30">
      <c r="A114" s="13" t="s">
        <v>420</v>
      </c>
      <c r="B114" s="1" t="s">
        <v>336</v>
      </c>
      <c r="C114" s="12">
        <f t="shared" si="0"/>
        <v>1860904913</v>
      </c>
      <c r="D114" s="12">
        <v>0</v>
      </c>
      <c r="E114" s="12">
        <v>0</v>
      </c>
      <c r="F114" s="12">
        <v>0</v>
      </c>
      <c r="G114" s="12">
        <v>0</v>
      </c>
      <c r="H114" s="12">
        <v>1860904913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2">
        <v>0</v>
      </c>
      <c r="CC114" s="12">
        <v>0</v>
      </c>
      <c r="CD114" s="12">
        <v>0</v>
      </c>
      <c r="CE114" s="12">
        <v>0</v>
      </c>
      <c r="CF114" s="12">
        <v>0</v>
      </c>
      <c r="CG114" s="12">
        <v>0</v>
      </c>
      <c r="CH114" s="12">
        <v>0</v>
      </c>
    </row>
    <row r="115" spans="1:86" ht="15">
      <c r="A115" s="13" t="s">
        <v>421</v>
      </c>
      <c r="B115" s="1" t="s">
        <v>337</v>
      </c>
      <c r="C115" s="12">
        <f t="shared" si="0"/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2">
        <v>0</v>
      </c>
      <c r="CC115" s="12">
        <v>0</v>
      </c>
      <c r="CD115" s="12">
        <v>0</v>
      </c>
      <c r="CE115" s="12">
        <v>0</v>
      </c>
      <c r="CF115" s="12">
        <v>0</v>
      </c>
      <c r="CG115" s="12">
        <v>0</v>
      </c>
      <c r="CH115" s="12">
        <v>0</v>
      </c>
    </row>
    <row r="116" spans="1:86" ht="15">
      <c r="A116" s="13" t="s">
        <v>422</v>
      </c>
      <c r="B116" s="1" t="s">
        <v>338</v>
      </c>
      <c r="C116" s="12">
        <f t="shared" si="0"/>
        <v>1617851342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f>138360122309-136742270967</f>
        <v>1617851342</v>
      </c>
      <c r="CH116" s="12">
        <v>0</v>
      </c>
    </row>
    <row r="117" spans="1:86" ht="30">
      <c r="A117" s="13" t="s">
        <v>423</v>
      </c>
      <c r="B117" s="1" t="s">
        <v>424</v>
      </c>
      <c r="C117" s="12">
        <f t="shared" si="0"/>
        <v>3891256255</v>
      </c>
      <c r="D117" s="12">
        <v>0</v>
      </c>
      <c r="E117" s="12">
        <v>0</v>
      </c>
      <c r="F117" s="12">
        <v>0</v>
      </c>
      <c r="G117" s="12">
        <v>0</v>
      </c>
      <c r="H117" s="12">
        <v>1860904913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2">
        <v>0</v>
      </c>
      <c r="CC117" s="12">
        <v>0</v>
      </c>
      <c r="CD117" s="12">
        <v>0</v>
      </c>
      <c r="CE117" s="12">
        <v>0</v>
      </c>
      <c r="CF117" s="12">
        <v>0</v>
      </c>
      <c r="CG117" s="12">
        <f>CG112+CG116</f>
        <v>2030351342</v>
      </c>
      <c r="CH117" s="12">
        <v>0</v>
      </c>
    </row>
    <row r="118" spans="1:86" ht="15">
      <c r="A118" s="5" t="s">
        <v>425</v>
      </c>
      <c r="B118" s="15" t="s">
        <v>426</v>
      </c>
      <c r="C118" s="14">
        <f t="shared" si="0"/>
        <v>3891256255</v>
      </c>
      <c r="D118" s="14">
        <v>0</v>
      </c>
      <c r="E118" s="14">
        <v>0</v>
      </c>
      <c r="F118" s="14">
        <v>0</v>
      </c>
      <c r="G118" s="14">
        <v>0</v>
      </c>
      <c r="H118" s="14">
        <v>1860904913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0</v>
      </c>
      <c r="BX118" s="14">
        <v>0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0</v>
      </c>
      <c r="CE118" s="14">
        <v>0</v>
      </c>
      <c r="CF118" s="14">
        <v>0</v>
      </c>
      <c r="CG118" s="14">
        <f>CG117</f>
        <v>2030351342</v>
      </c>
      <c r="CH118" s="14">
        <v>0</v>
      </c>
    </row>
    <row r="119" spans="1:86" ht="15">
      <c r="A119" s="5" t="s">
        <v>427</v>
      </c>
      <c r="B119" s="15" t="s">
        <v>428</v>
      </c>
      <c r="C119" s="14">
        <f t="shared" si="0"/>
        <v>57490026748</v>
      </c>
      <c r="D119" s="14">
        <v>8424095057</v>
      </c>
      <c r="E119" s="14">
        <v>2546845156</v>
      </c>
      <c r="F119" s="14">
        <v>864420092</v>
      </c>
      <c r="G119" s="14">
        <v>124101953</v>
      </c>
      <c r="H119" s="14">
        <v>1869440838</v>
      </c>
      <c r="I119" s="14">
        <v>4219377923</v>
      </c>
      <c r="J119" s="14">
        <f>J111+J118</f>
        <v>242456568</v>
      </c>
      <c r="K119" s="14">
        <v>748327570</v>
      </c>
      <c r="L119" s="14">
        <v>518340694</v>
      </c>
      <c r="M119" s="14">
        <v>1993998093</v>
      </c>
      <c r="N119" s="14">
        <v>1773319443</v>
      </c>
      <c r="O119" s="14">
        <v>38288359</v>
      </c>
      <c r="P119" s="14">
        <v>76663125</v>
      </c>
      <c r="Q119" s="14">
        <v>6020000</v>
      </c>
      <c r="R119" s="14">
        <v>199515670</v>
      </c>
      <c r="S119" s="14">
        <v>29889742</v>
      </c>
      <c r="T119" s="14">
        <v>3783305082</v>
      </c>
      <c r="U119" s="14">
        <v>1502830225</v>
      </c>
      <c r="V119" s="14">
        <v>753096530</v>
      </c>
      <c r="W119" s="14">
        <v>130627140</v>
      </c>
      <c r="X119" s="14">
        <v>5461952338</v>
      </c>
      <c r="Y119" s="14">
        <v>30892753</v>
      </c>
      <c r="Z119" s="14">
        <v>366738</v>
      </c>
      <c r="AA119" s="14">
        <v>47888560</v>
      </c>
      <c r="AB119" s="14">
        <v>932441</v>
      </c>
      <c r="AC119" s="14">
        <v>27966785</v>
      </c>
      <c r="AD119" s="14">
        <v>329432446</v>
      </c>
      <c r="AE119" s="14">
        <v>71821004</v>
      </c>
      <c r="AF119" s="14">
        <v>7070082</v>
      </c>
      <c r="AG119" s="14">
        <v>484073</v>
      </c>
      <c r="AH119" s="14">
        <v>2435462</v>
      </c>
      <c r="AI119" s="14">
        <v>16877485</v>
      </c>
      <c r="AJ119" s="14">
        <v>26256345</v>
      </c>
      <c r="AK119" s="14">
        <v>297957590</v>
      </c>
      <c r="AL119" s="14">
        <v>152700000</v>
      </c>
      <c r="AM119" s="14">
        <v>156210496</v>
      </c>
      <c r="AN119" s="14">
        <v>37700000</v>
      </c>
      <c r="AO119" s="14">
        <v>160000</v>
      </c>
      <c r="AP119" s="14">
        <v>656991169</v>
      </c>
      <c r="AQ119" s="14">
        <v>37994926</v>
      </c>
      <c r="AR119" s="14">
        <v>255953341</v>
      </c>
      <c r="AS119" s="14">
        <v>129426414</v>
      </c>
      <c r="AT119" s="14">
        <v>216426387</v>
      </c>
      <c r="AU119" s="14">
        <v>12800000</v>
      </c>
      <c r="AV119" s="14">
        <v>77472876</v>
      </c>
      <c r="AW119" s="14">
        <v>2824660</v>
      </c>
      <c r="AX119" s="14">
        <v>204623922</v>
      </c>
      <c r="AY119" s="14">
        <v>4843797121</v>
      </c>
      <c r="AZ119" s="14">
        <v>175281626</v>
      </c>
      <c r="BA119" s="14">
        <v>34796997</v>
      </c>
      <c r="BB119" s="14">
        <v>1200363728</v>
      </c>
      <c r="BC119" s="14">
        <v>0</v>
      </c>
      <c r="BD119" s="14">
        <v>3867763678</v>
      </c>
      <c r="BE119" s="14">
        <v>8376711</v>
      </c>
      <c r="BF119" s="14">
        <v>65535180</v>
      </c>
      <c r="BG119" s="14">
        <v>10118158</v>
      </c>
      <c r="BH119" s="14">
        <v>36293615</v>
      </c>
      <c r="BI119" s="14">
        <v>9570960</v>
      </c>
      <c r="BJ119" s="14">
        <v>8491433</v>
      </c>
      <c r="BK119" s="14">
        <v>149573150</v>
      </c>
      <c r="BL119" s="14">
        <v>69313927</v>
      </c>
      <c r="BM119" s="14">
        <v>576289033</v>
      </c>
      <c r="BN119" s="14">
        <v>118389116</v>
      </c>
      <c r="BO119" s="14">
        <v>151078705</v>
      </c>
      <c r="BP119" s="14">
        <v>76371125</v>
      </c>
      <c r="BQ119" s="14">
        <v>22355322</v>
      </c>
      <c r="BR119" s="14">
        <v>52640561</v>
      </c>
      <c r="BS119" s="14">
        <v>49508388</v>
      </c>
      <c r="BT119" s="14">
        <v>2584142809</v>
      </c>
      <c r="BU119" s="14">
        <v>363162423</v>
      </c>
      <c r="BV119" s="14">
        <v>445219</v>
      </c>
      <c r="BW119" s="14">
        <v>230759806</v>
      </c>
      <c r="BX119" s="14">
        <v>452474147</v>
      </c>
      <c r="BY119" s="14">
        <v>394116364</v>
      </c>
      <c r="BZ119" s="14">
        <v>31514400</v>
      </c>
      <c r="CA119" s="14">
        <v>734669583</v>
      </c>
      <c r="CB119" s="14">
        <v>469375392</v>
      </c>
      <c r="CC119" s="14">
        <v>62047490</v>
      </c>
      <c r="CD119" s="14">
        <v>319150111</v>
      </c>
      <c r="CE119" s="14">
        <v>13353894</v>
      </c>
      <c r="CF119" s="14">
        <v>11520025</v>
      </c>
      <c r="CG119" s="14">
        <f>CG111+CG118</f>
        <v>2188808998</v>
      </c>
      <c r="CH119" s="14">
        <v>0</v>
      </c>
    </row>
    <row r="120" spans="1:86" ht="15">
      <c r="A120" s="13" t="s">
        <v>429</v>
      </c>
      <c r="B120" s="1" t="s">
        <v>430</v>
      </c>
      <c r="C120" s="12">
        <f t="shared" si="0"/>
        <v>1845</v>
      </c>
      <c r="D120" s="12">
        <v>316</v>
      </c>
      <c r="E120" s="12">
        <v>0</v>
      </c>
      <c r="F120" s="12">
        <v>43</v>
      </c>
      <c r="G120" s="12">
        <v>0</v>
      </c>
      <c r="H120" s="12">
        <v>0</v>
      </c>
      <c r="I120" s="12">
        <v>0</v>
      </c>
      <c r="J120" s="12">
        <v>123</v>
      </c>
      <c r="K120" s="12">
        <v>52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288</v>
      </c>
      <c r="Y120" s="12">
        <v>1</v>
      </c>
      <c r="Z120" s="12">
        <v>0</v>
      </c>
      <c r="AA120" s="12">
        <v>1</v>
      </c>
      <c r="AB120" s="12">
        <v>0</v>
      </c>
      <c r="AC120" s="12">
        <v>2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10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533</v>
      </c>
      <c r="AZ120" s="12">
        <v>9</v>
      </c>
      <c r="BA120" s="12">
        <v>3</v>
      </c>
      <c r="BB120" s="12">
        <v>39</v>
      </c>
      <c r="BC120" s="12">
        <v>0</v>
      </c>
      <c r="BD120" s="12">
        <v>18</v>
      </c>
      <c r="BE120" s="12">
        <v>0</v>
      </c>
      <c r="BF120" s="12">
        <v>0</v>
      </c>
      <c r="BG120" s="12">
        <v>3</v>
      </c>
      <c r="BH120" s="12">
        <v>4</v>
      </c>
      <c r="BI120" s="12">
        <v>0</v>
      </c>
      <c r="BJ120" s="12">
        <v>0</v>
      </c>
      <c r="BK120" s="12">
        <v>16</v>
      </c>
      <c r="BL120" s="12">
        <v>8</v>
      </c>
      <c r="BM120" s="12">
        <v>43</v>
      </c>
      <c r="BN120" s="12">
        <v>0</v>
      </c>
      <c r="BO120" s="12">
        <v>14</v>
      </c>
      <c r="BP120" s="12">
        <v>8</v>
      </c>
      <c r="BQ120" s="12">
        <v>0</v>
      </c>
      <c r="BR120" s="12">
        <v>0</v>
      </c>
      <c r="BS120" s="12">
        <v>0</v>
      </c>
      <c r="BT120" s="12">
        <v>246</v>
      </c>
      <c r="BU120" s="12">
        <v>9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5</v>
      </c>
      <c r="CB120" s="12">
        <v>44</v>
      </c>
      <c r="CC120" s="12">
        <v>7</v>
      </c>
      <c r="CD120" s="12">
        <v>0</v>
      </c>
      <c r="CE120" s="12">
        <v>0</v>
      </c>
      <c r="CF120" s="12">
        <v>0</v>
      </c>
      <c r="CG120" s="12">
        <v>0</v>
      </c>
      <c r="CH120" s="12">
        <v>0</v>
      </c>
    </row>
  </sheetData>
  <mergeCells count="1">
    <mergeCell ref="A1:C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2020 kiadás</vt:lpstr>
      <vt:lpstr>2020 bevétel</vt:lpstr>
      <vt:lpstr>2021 kiadás</vt:lpstr>
      <vt:lpstr>2021 bevétel</vt:lpstr>
      <vt:lpstr>2022 kiadás</vt:lpstr>
      <vt:lpstr>2022 bevétel</vt:lpstr>
      <vt:lpstr>2023 kiadás</vt:lpstr>
      <vt:lpstr>2023 bevétel</vt:lpstr>
      <vt:lpstr>2024 kiadás</vt:lpstr>
      <vt:lpstr>2024 bevétel</vt:lpstr>
      <vt:lpstr>2025 kiadás</vt:lpstr>
      <vt:lpstr>2025 bevétel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attila</dc:creator>
  <cp:lastModifiedBy>Tibor Varady</cp:lastModifiedBy>
  <dcterms:modified xsi:type="dcterms:W3CDTF">2025-07-15T12:56:33Z</dcterms:modified>
</cp:coreProperties>
</file>